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F507" i="268" s="1"/>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N19" i="236"/>
  <c r="L43" i="286"/>
  <c r="K25" i="284"/>
  <c r="M37" i="289"/>
  <c r="K34" i="289"/>
  <c r="N47" i="284"/>
  <c r="L68" i="289"/>
  <c r="D478" i="268"/>
  <c r="N60" i="286"/>
  <c r="C473" i="268"/>
  <c r="K22" i="284"/>
  <c r="C454" i="268"/>
  <c r="C125" i="268"/>
  <c r="K58" i="284"/>
  <c r="E458" i="268"/>
  <c r="K10" i="289"/>
  <c r="N12" i="289"/>
  <c r="L32" i="284"/>
  <c r="L32" i="286"/>
  <c r="N67" i="289"/>
  <c r="K23" i="236"/>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E486" i="268"/>
  <c r="C111" i="268"/>
  <c r="F35" i="288"/>
  <c r="E500" i="268" s="1"/>
  <c r="D104" i="268"/>
  <c r="D178" i="268"/>
  <c r="E449" i="268"/>
  <c r="D109" i="268"/>
  <c r="K50" i="236"/>
  <c r="K65" i="286"/>
  <c r="K21" i="236"/>
  <c r="M17" i="289"/>
  <c r="N34" i="286"/>
  <c r="L49" i="286"/>
  <c r="K54" i="236"/>
  <c r="M13" i="289"/>
  <c r="N43" i="286"/>
  <c r="L42" i="286"/>
  <c r="L49" i="289"/>
  <c r="E488" i="268"/>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E480" i="268"/>
  <c r="L45" i="289"/>
  <c r="D124" i="268"/>
  <c r="K45" i="286"/>
  <c r="L19" i="289"/>
  <c r="C160" i="268"/>
  <c r="D481" i="268"/>
  <c r="C91" i="268"/>
  <c r="D181" i="268"/>
  <c r="N19" i="289"/>
  <c r="N9" i="286"/>
  <c r="N51" i="286"/>
  <c r="D118" i="268"/>
  <c r="K23" i="284"/>
  <c r="E88" i="268"/>
  <c r="D487" i="268"/>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E487" i="268"/>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E482" i="268"/>
  <c r="E115" i="268"/>
  <c r="E465" i="268"/>
  <c r="C463" i="268"/>
  <c r="D91" i="268"/>
  <c r="L39" i="284"/>
  <c r="E466" i="268"/>
  <c r="N12" i="286"/>
  <c r="D457" i="268"/>
  <c r="N21" i="236"/>
  <c r="M51" i="289"/>
  <c r="E157" i="268"/>
  <c r="E32" i="288"/>
  <c r="D497" i="268" s="1"/>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E481" i="268"/>
  <c r="C46" i="288"/>
  <c r="L54" i="236"/>
  <c r="N51" i="289"/>
  <c r="M12" i="289"/>
  <c r="C142" i="268"/>
  <c r="K44" i="284"/>
  <c r="K35" i="289"/>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E479" i="268"/>
  <c r="C126" i="268"/>
  <c r="D455" i="268"/>
  <c r="C119" i="268"/>
  <c r="E185" i="268"/>
  <c r="D143" i="268"/>
  <c r="C469" i="268"/>
  <c r="K61" i="284"/>
  <c r="K35" i="236"/>
  <c r="C106" i="268"/>
  <c r="C45" i="288"/>
  <c r="E484" i="268"/>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C485" i="268"/>
  <c r="C459" i="268"/>
  <c r="N60" i="289"/>
  <c r="L55" i="236"/>
  <c r="N25" i="286"/>
  <c r="M21" i="286"/>
  <c r="M8" i="284"/>
  <c r="F42" i="288"/>
  <c r="E507" i="268" s="1"/>
  <c r="K19" i="289"/>
  <c r="M51" i="236"/>
  <c r="D485" i="268"/>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C487" i="268"/>
  <c r="N11" i="289"/>
  <c r="K49" i="289"/>
  <c r="C479" i="268"/>
  <c r="M14" i="286"/>
  <c r="K36" i="284"/>
  <c r="N52" i="284"/>
  <c r="C183" i="268"/>
  <c r="D136" i="268"/>
  <c r="K60" i="286"/>
  <c r="C152" i="268"/>
  <c r="M50" i="289"/>
  <c r="E147" i="268"/>
  <c r="L50" i="289"/>
  <c r="L29" i="289"/>
  <c r="N23" i="236"/>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C488" i="268"/>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M20" i="236"/>
  <c r="L59" i="284"/>
  <c r="M59" i="289"/>
  <c r="D101" i="268"/>
  <c r="M18" i="286"/>
  <c r="D149" i="268"/>
  <c r="M39" i="236"/>
  <c r="E485" i="268"/>
  <c r="K12" i="284"/>
  <c r="M21" i="289"/>
  <c r="D177" i="268"/>
  <c r="D176" i="268"/>
  <c r="D141" i="268"/>
  <c r="L29" i="236"/>
  <c r="M57" i="289"/>
  <c r="M45" i="284"/>
  <c r="E159" i="268"/>
  <c r="D151" i="268"/>
  <c r="E116" i="268"/>
  <c r="D99" i="268"/>
  <c r="D171" i="268"/>
  <c r="C167" i="268"/>
  <c r="L22" i="236"/>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E478" i="268"/>
  <c r="E42" i="288"/>
  <c r="D507" i="268" s="1"/>
  <c r="L11" i="286"/>
  <c r="F24" i="288"/>
  <c r="E489" i="268" s="1"/>
  <c r="E461" i="268"/>
  <c r="K43" i="289"/>
  <c r="E476" i="268"/>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K22" i="236"/>
  <c r="F37" i="288"/>
  <c r="E502" i="268" s="1"/>
  <c r="C144" i="268"/>
  <c r="M61" i="284"/>
  <c r="L21" i="236"/>
  <c r="E117" i="268"/>
  <c r="M51" i="286"/>
  <c r="D488" i="268"/>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<sst xmlns="http://schemas.openxmlformats.org/spreadsheetml/2006/main" count="5810" uniqueCount="765">
  <si>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</si>
  <si>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</si>
  <si>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</si>
  <si>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</si>
  <si>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</si>
  <si>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</si>
  <si>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</si>
  <si>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</si>
  <si>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</si>
  <si>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</si>
  <si>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</si>
  <si>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</si>
  <si>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</si>
  <si>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</si>
  <si>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</si>
  <si>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</si>
  <si>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</si>
  <si>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</si>
  <si>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</si>
  <si>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</si>
  <si>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</si>
  <si>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</si>
  <si>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</si>
  <si>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</si>
  <si>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</si>
  <si>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</si>
  <si>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</si>
  <si>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</si>
  <si>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</si>
  <si>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</si>
  <si>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</si>
  <si>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</si>
  <si>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</si>
  <si>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</si>
  <si>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</si>
  <si>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</si>
  <si>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</si>
  <si>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</si>
  <si>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</si>
  <si>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</si>
  <si>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</si>
  <si>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</si>
  <si>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</si>
  <si>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</si>
  <si>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</si>
  <si>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</si>
  <si>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</si>
  <si>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</si>
  <si>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</si>
  <si>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</si>
  <si>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</si>
  <si>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</si>
  <si>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</si>
  <si>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</si>
  <si>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</si>
  <si>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</si>
  <si>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</si>
  <si>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</si>
  <si>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</si>
  <si>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</si>
  <si>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</si>
  <si>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</si>
  <si>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</si>
  <si>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</si>
  <si>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</si>
  <si>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</si>
  <si>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</si>
  <si>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</si>
  <si>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</si>
  <si>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</si>
  <si>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</si>
  <si>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</si>
  <si>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</si>
  <si>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</si>
  <si>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</si>
  <si>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</si>
  <si>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</si>
  <si>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</si>
  <si>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</si>
  <si>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</si>
  <si>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</si>
  <si>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</si>
  <si>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</si>
  <si>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</si>
  <si>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</si>
  <si>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</si>
  <si>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</si>
  <si>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</si>
  <si>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</si>
  <si>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</si>
  <si>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</si>
  <si>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</si>
  <si>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</si>
  <si>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</si>
  <si>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</si>
  <si>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</si>
  <si>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</si>
  <si>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</si>
  <si>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</si>
  <si>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</si>
  <si>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</si>
  <si>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</si>
  <si>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</si>
  <si>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</si>
  <si>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</si>
  <si>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</si>
  <si>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</si>
  <si>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</si>
  <si>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</si>
  <si>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</si>
  <si>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</si>
  <si>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</si>
  <si>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</si>
  <si>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</si>
  <si>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</si>
  <si>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</si>
  <si>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</si>
  <si>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</si>
  <si>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</si>
  <si>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</si>
  <si>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</si>
  <si>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</si>
  <si>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</si>
  <si>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</si>
  <si>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</si>
  <si>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</si>
  <si>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</si>
  <si>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</si>
  <si>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</si>
  <si>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</si>
  <si>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</si>
  <si>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</si>
  <si>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</si>
  <si>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</si>
  <si>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</si>
  <si>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</si>
  <si>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</si>
  <si>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</si>
  <si>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</si>
  <si>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</si>
  <si>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</si>
  <si>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</si>
  <si>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</si>
  <si>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</si>
  <si>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</si>
  <si>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</si>
  <si>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</si>
  <si>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</si>
  <si>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</si>
  <si>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</si>
  <si>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</si>
  <si>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</si>
  <si>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</si>
  <si>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</si>
  <si>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</si>
  <si>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</si>
  <si>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</si>
  <si>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</si>
  <si>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</si>
  <si>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</si>
  <si>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</si>
  <si>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</si>
  <si>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</si>
  <si>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</si>
  <si>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</si>
  <si>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</si>
  <si>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</si>
  <si>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</si>
  <si>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</si>
  <si>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</si>
  <si>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</si>
  <si>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</si>
  <si>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</si>
  <si>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</si>
  <si>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</si>
  <si>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</si>
  <si>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</si>
  <si>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</si>
  <si>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</si>
  <si>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</si>
  <si>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</si>
  <si>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</si>
  <si>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</si>
  <si>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</si>
  <si>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</si>
  <si>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</si>
  <si>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</si>
  <si>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</si>
  <si>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</si>
  <si>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</si>
  <si>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</si>
  <si>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</si>
  <si>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</si>
  <si>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</si>
  <si>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</si>
  <si>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</si>
  <si>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</si>
  <si>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</si>
  <si>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</si>
  <si>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</si>
  <si>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</si>
  <si>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</si>
  <si>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</si>
  <si>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</si>
  <si>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</si>
  <si>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</si>
  <si>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</si>
  <si>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</si>
  <si>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</si>
  <si>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</si>
  <si>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</si>
  <si>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</si>
  <si>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</si>
  <si>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</si>
  <si>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</si>
  <si>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</si>
  <si>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</si>
  <si>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</si>
  <si>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</si>
  <si>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</si>
  <si>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</si>
  <si>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</si>
  <si>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</si>
  <si>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</si>
  <si>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</si>
  <si>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</si>
  <si>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</si>
  <si>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</si>
  <si>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</si>
  <si>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</si>
  <si>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</si>
  <si>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</si>
  <si>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</si>
  <si>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</si>
  <si>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</si>
  <si>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</si>
  <si>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</si>
  <si>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</si>
  <si>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</si>
  <si>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</si>
  <si>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</si>
  <si>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</si>
  <si>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</si>
  <si>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</si>
  <si>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</si>
  <si>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</si>
  <si>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</si>
  <si>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</si>
  <si>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</si>
  <si>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</si>
  <si>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</si>
  <si>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</si>
  <si>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</si>
  <si>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</si>
  <si>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</si>
  <si>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</si>
  <si>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</si>
  <si>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</si>
  <si>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</si>
  <si>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</si>
  <si>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</si>
  <si>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</si>
  <si>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</si>
  <si>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</si>
  <si>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</si>
  <si>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</si>
  <si>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</si>
  <si>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</si>
  <si>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</si>
  <si>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</si>
  <si>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</si>
  <si>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</si>
  <si>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</si>
  <si>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</si>
  <si>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</si>
  <si>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</si>
  <si>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</si>
  <si>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</si>
  <si>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</si>
  <si>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</si>
  <si>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</si>
  <si>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</si>
  <si>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</si>
  <si>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</si>
  <si>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</si>
  <si>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</si>
  <si>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</si>
  <si>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</si>
  <si>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</si>
  <si>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</si>
  <si>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</si>
  <si>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</si>
  <si>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</si>
  <si>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</si>
  <si>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</si>
  <si>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</si>
  <si>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</si>
  <si>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</si>
  <si>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</si>
  <si>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</si>
  <si>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</si>
  <si>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</si>
  <si>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</si>
  <si>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</si>
  <si>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</si>
  <si>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</si>
  <si>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</si>
  <si>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</si>
  <si>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</si>
  <si>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</si>
  <si>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</si>
  <si>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</si>
  <si>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</si>
  <si>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</si>
  <si>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</si>
  <si>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</si>
  <si>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</si>
  <si>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</si>
  <si>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</si>
  <si>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</si>
  <si>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</si>
  <si>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</si>
  <si>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</si>
  <si>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</si>
  <si>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</si>
  <si>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</si>
  <si>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</si>
  <si>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</si>
  <si>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</si>
  <si>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</si>
  <si>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</si>
  <si>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</si>
  <si>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</si>
  <si>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</si>
  <si>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</si>
  <si>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</si>
  <si>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</si>
  <si>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</si>
  <si>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</si>
  <si>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</si>
  <si>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</si>
  <si>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</si>
  <si>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</si>
  <si>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</si>
  <si>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</si>
  <si>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</si>
  <si>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</si>
  <si>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</si>
  <si>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</si>
  <si>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</si>
  <si>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</si>
  <si>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</si>
  <si>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</si>
  <si>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</si>
  <si>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</si>
  <si>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</si>
  <si>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</si>
  <si>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</si>
  <si>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</si>
  <si>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</si>
  <si>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</si>
  <si>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</si>
  <si>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</si>
  <si>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</si>
  <si>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</si>
  <si>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</si>
  <si>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</si>
  <si>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</si>
  <si>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</si>
  <si>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</si>
  <si>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</si>
  <si>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</si>
  <si>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</si>
  <si>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</si>
  <si>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</si>
  <si>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</si>
  <si>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</si>
  <si>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</si>
  <si>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</si>
  <si>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</si>
  <si>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</si>
  <si>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</si>
  <si>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</si>
  <si>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</si>
  <si>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</si>
  <si>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</si>
  <si>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</si>
  <si>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</si>
  <si>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</si>
  <si>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</si>
  <si>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</si>
  <si>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</si>
  <si>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</si>
  <si>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</si>
  <si>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</si>
  <si>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</si>
  <si>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</si>
  <si>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</si>
  <si>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</si>
  <si>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</si>
  <si>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</si>
  <si>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</si>
  <si>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</si>
  <si>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</si>
  <si>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</si>
  <si>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</si>
  <si>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</si>
  <si>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</si>
  <si>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</si>
  <si>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</si>
  <si>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</si>
  <si>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</si>
  <si>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</si>
  <si>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</si>
  <si>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</si>
  <si>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</si>
  <si>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</si>
  <si>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</si>
  <si>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</si>
  <si>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</si>
  <si>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</si>
  <si>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</si>
  <si>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</si>
  <si>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</si>
  <si>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</si>
  <si>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</si>
  <si>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</si>
  <si>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</si>
  <si>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</si>
  <si>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</si>
  <si>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</si>
  <si>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</si>
  <si>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</si>
  <si>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</si>
  <si>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</si>
  <si>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</si>
  <si>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</si>
  <si>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</si>
  <si>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</si>
  <si>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</si>
  <si>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</si>
  <si>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</si>
  <si>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</si>
  <si>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</si>
  <si>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</si>
  <si>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</si>
  <si>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</si>
  <si>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</si>
  <si>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</si>
  <si>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</si>
  <si>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</si>
  <si>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</si>
  <si>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</si>
  <si>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</si>
  <si>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</si>
  <si>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</si>
  <si>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</si>
  <si>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</si>
  <si>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</si>
  <si>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</si>
  <si>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</si>
  <si>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</si>
  <si>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</si>
  <si>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</si>
  <si>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</si>
  <si>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</si>
  <si>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</si>
  <si>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</si>
  <si>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</si>
  <si>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</si>
  <si>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</si>
  <si>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</si>
  <si>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</si>
  <si>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</si>
  <si>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</si>
  <si>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</si>
  <si>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</si>
  <si>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</si>
  <si>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</si>
  <si>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</si>
  <si>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</si>
  <si>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</si>
  <si>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</si>
  <si>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</si>
  <si>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</si>
  <si>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</si>
  <si>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</si>
  <si>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</si>
  <si>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</si>
  <si>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</si>
  <si>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</si>
  <si>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</si>
  <si>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</si>
  <si>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</si>
  <si>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</si>
  <si>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</si>
  <si>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</si>
  <si>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</si>
  <si>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</si>
  <si>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</si>
  <si>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</si>
  <si>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</si>
  <si>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</si>
  <si>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</si>
  <si>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</si>
  <si>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</si>
  <si>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</si>
  <si>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</si>
  <si>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</si>
  <si>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</si>
  <si>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</si>
  <si>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</si>
  <si>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</si>
  <si>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</si>
  <si>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</si>
  <si>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</si>
  <si>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</si>
  <si>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</si>
  <si>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</si>
  <si>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</si>
  <si>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</si>
  <si>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</si>
  <si>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</si>
  <si>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</si>
  <si>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</si>
  <si>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</si>
  <si>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</si>
  <si>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</si>
  <si>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</si>
  <si>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</si>
  <si>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</si>
  <si>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</si>
  <si>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</si>
  <si>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</si>
  <si>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</si>
  <si>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</si>
  <si>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</si>
  <si>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</si>
  <si>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</si>
  <si>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</si>
  <si>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</si>
  <si>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</si>
  <si>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</si>
  <si>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</si>
  <si>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</si>
  <si>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</si>
  <si>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</si>
  <si>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</si>
  <si>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</si>
  <si>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</si>
  <si>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</si>
  <si>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</si>
  <si>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</si>
  <si>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</si>
  <si>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</si>
  <si>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</si>
  <si>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</si>
  <si>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</si>
  <si>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</si>
  <si>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</si>
  <si>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</si>
  <si>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</si>
  <si>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</si>
  <si>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</si>
  <si>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</si>
  <si>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</si>
  <si>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</si>
  <si>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</si>
  <si>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</si>
  <si>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</si>
  <si>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</si>
  <si>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</si>
  <si>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</si>
  <si>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</si>
  <si>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</si>
  <si>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</si>
  <si>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</si>
  <si>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</si>
  <si>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</si>
  <si>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</si>
  <si>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</si>
  <si>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</si>
  <si>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</si>
  <si>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</si>
  <si>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</si>
  <si>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</si>
  <si>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</si>
  <si>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</si>
  <si>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</si>
  <si>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</si>
  <si>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</si>
  <si>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</si>
  <si>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</si>
  <si>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</si>
  <si>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</si>
  <si>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</si>
  <si>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</si>
  <si>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</si>
  <si>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</si>
  <si>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</si>
  <si>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</si>
  <si>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</si>
  <si>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</si>
  <si>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</si>
  <si>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</si>
  <si>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</si>
  <si>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</si>
  <si>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</si>
  <si>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</si>
  <si>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</si>
  <si>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</si>
  <si>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</si>
  <si>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</si>
  <si>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</si>
  <si>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</si>
  <si>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</si>
  <si>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</si>
  <si>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</si>
  <si>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</si>
  <si>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</si>
  <si>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</si>
  <si>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</si>
  <si>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</si>
  <si>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</si>
  <si>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</si>
  <si>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</si>
  <si>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</si>
  <si>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</si>
  <si>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</si>
  <si>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</si>
  <si>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</si>
  <si>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</si>
  <si>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</si>
  <si>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</si>
  <si>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</si>
  <si>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</si>
  <si>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</si>
  <si>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</si>
  <si>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</si>
  <si>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</si>
  <si>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</si>
  <si>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</si>
  <si>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</si>
  <si>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</si>
  <si>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</si>
  <si>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</si>
  <si>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</si>
  <si>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</si>
  <si>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</si>
  <si>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</si>
  <si>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</si>
  <si>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</si>
  <si>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</si>
  <si>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</si>
  <si>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</si>
  <si>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</si>
  <si>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</si>
  <si>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</si>
  <si>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</si>
  <si>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</si>
  <si>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</si>
  <si>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</si>
  <si>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</si>
  <si>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</si>
  <si>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</si>
  <si>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</si>
  <si>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</si>
  <si>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</si>
  <si>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</si>
  <si>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</si>
  <si>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</si>
  <si>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</si>
  <si>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</si>
  <si>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</si>
  <si>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</si>
  <si>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</si>
  <si>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</si>
  <si>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</si>
  <si>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</si>
  <si>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</si>
  <si>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</si>
  <si>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</si>
  <si>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</si>
  <si>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</si>
  <si>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</si>
  <si>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</si>
  <si>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</si>
  <si>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</si>
  <si>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</si>
  <si>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</si>
  <si>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</si>
  <si>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</si>
  <si>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</si>
  <si>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</si>
  <si>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</si>
  <si>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</si>
  <si>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</si>
  <si>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</si>
  <si>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</si>
  <si>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</si>
  <si>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</si>
  <si>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</si>
  <si>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</si>
  <si>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</si>
  <si>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</si>
  <si>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</si>
  <si>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</si>
  <si>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</si>
  <si>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</si>
  <si>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</si>
  <si>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</si>
  <si>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</si>
  <si>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</si>
  <si>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</si>
  <si>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</si>
  <si>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</si>
  <si>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</si>
  <si>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</si>
  <si>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</si>
  <si>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</si>
  <si>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</si>
  <si>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</si>
  <si>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</si>
  <si>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</si>
  <si>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</si>
  <si>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</si>
  <si>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</si>
  <si>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</si>
  <si>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</si>
  <si>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</si>
  <si>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</si>
  <si>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</si>
  <si>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</si>
  <si>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</si>
  <si>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</si>
  <si>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</si>
  <si>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</si>
  <si>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</si>
  <si>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</si>
  <si>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</si>
  <si>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</si>
  <si>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</si>
  <si>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</si>
  <si>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</si>
  <si>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</si>
  <si>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</si>
  <si>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</si>
  <si>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</si>
  <si>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</si>
  <si>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10-11 YAŞ GRUBU</t>
  </si>
  <si>
    <t xml:space="preserve"> GÖRME ENGELLİLER TÜRKİYE ŞAMPİYONASI</t>
  </si>
  <si>
    <t>BURSA</t>
  </si>
  <si>
    <t>18-19 NİSAN 2018</t>
  </si>
  <si>
    <t>GÖRME ENGELLİLER SPOR FEDERASYONU                                                                                                                                                                              Türkiye Atletizm Federasyonu
BURSA  Atletizm İl Temsilciliği</t>
  </si>
  <si>
    <t xml:space="preserve">200 Metre    </t>
  </si>
  <si>
    <t>2007-2008 DOĞUMLU ERKEK</t>
  </si>
  <si>
    <t>ERKEKLER ( B1 )</t>
  </si>
  <si>
    <t>18.04.2018-13:40</t>
  </si>
  <si>
    <t>19.04.2018-10:45</t>
  </si>
  <si>
    <t>19.04.2018-11:10</t>
  </si>
  <si>
    <t>BURAK CAN</t>
  </si>
  <si>
    <t>NİLÜFER BLD.GÖRME ENG.SK</t>
  </si>
  <si>
    <t>ENES BİLGİLİ</t>
  </si>
  <si>
    <t>X</t>
  </si>
  <si>
    <t>NM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</si>
</sst>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6"/>
      <color theme="1"/>
      <name val="Cambria"/>
      <family val="1"/>
      <charset val="162"/>
      <scheme val="major"/>
    </font>
    <font>
      <sz val="16"/>
      <name val="Cambria"/>
      <family val="1"/>
      <charset val="162"/>
      <scheme val="major"/>
    </font>
    <font>
      <b/>
      <sz val="20"/>
      <color theme="1"/>
      <name val="Cambria"/>
      <family val="1"/>
      <charset val="162"/>
      <scheme val="major"/>
    </font>
    <font>
      <b/>
      <u/>
      <sz val="16"/>
      <color rgb="FFFF0000"/>
      <name val="Cambria"/>
      <family val="1"/>
      <charset val="162"/>
      <scheme val="major"/>
    </font>
    <font>
      <b/>
      <sz val="16"/>
      <color indexed="10"/>
      <name val="Cambria"/>
      <family val="1"/>
      <charset val="162"/>
      <scheme val="major"/>
    </font>
    <font>
      <b/>
      <sz val="20"/>
      <color indexed="10"/>
      <name val="Cambria"/>
      <family val="1"/>
      <charset val="162"/>
      <scheme val="major"/>
    </font>
    <font>
      <sz val="20"/>
      <name val="Cambria"/>
      <family val="1"/>
      <charset val="162"/>
    </font>
    <font>
      <sz val="24"/>
      <name val="Cambria"/>
      <family val="1"/>
      <charset val="162"/>
      <scheme val="major"/>
    </font>
    <font>
      <sz val="18"/>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125" fillId="0" borderId="11" xfId="36" applyNumberFormat="1" applyFont="1" applyFill="1" applyBorder="1" applyAlignment="1">
      <alignment horizontal="center" vertical="center"/>
    </xf>
    <xf numFmtId="14" fontId="125" fillId="0" borderId="11" xfId="36" applyNumberFormat="1" applyFont="1" applyFill="1" applyBorder="1" applyAlignment="1">
      <alignment horizontal="center" vertical="center"/>
    </xf>
    <xf numFmtId="0" fontId="125" fillId="0" borderId="11" xfId="36" applyNumberFormat="1" applyFont="1" applyFill="1" applyBorder="1" applyAlignment="1">
      <alignment horizontal="left" vertical="center" wrapText="1"/>
    </xf>
    <xf numFmtId="1" fontId="46"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1" fontId="130"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center" vertical="center" wrapText="1"/>
      <protection locked="0"/>
    </xf>
    <xf numFmtId="1" fontId="110" fillId="0" borderId="11" xfId="36" applyNumberFormat="1" applyFont="1" applyFill="1" applyBorder="1" applyAlignment="1">
      <alignment horizontal="center" vertical="center"/>
    </xf>
    <xf numFmtId="0" fontId="64" fillId="0" borderId="11" xfId="36" applyFont="1" applyFill="1" applyBorder="1" applyAlignment="1">
      <alignment horizontal="center" vertical="center"/>
    </xf>
    <xf numFmtId="1" fontId="131" fillId="0" borderId="11" xfId="36" applyNumberFormat="1" applyFont="1" applyFill="1" applyBorder="1" applyAlignment="1">
      <alignment horizontal="center" vertical="center"/>
    </xf>
    <xf numFmtId="169" fontId="132" fillId="0" borderId="11" xfId="36" applyNumberFormat="1" applyFont="1" applyFill="1" applyBorder="1" applyAlignment="1">
      <alignment horizontal="center" vertical="center"/>
    </xf>
    <xf numFmtId="0" fontId="101" fillId="0" borderId="11" xfId="36"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26"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28" fillId="25" borderId="10" xfId="36" applyNumberFormat="1" applyFont="1" applyFill="1" applyBorder="1" applyAlignment="1" applyProtection="1">
      <alignment horizontal="left" vertical="center" wrapText="1"/>
      <protection locked="0"/>
    </xf>
    <xf numFmtId="49" fontId="128" fillId="25" borderId="10" xfId="36" applyNumberFormat="1"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4" fontId="98" fillId="29" borderId="12"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110" fillId="0" borderId="11" xfId="36" applyFont="1" applyFill="1" applyBorder="1" applyAlignment="1">
      <alignment horizontal="center" vertical="center"/>
    </xf>
    <xf numFmtId="168" fontId="63" fillId="0" borderId="11" xfId="36" applyNumberFormat="1" applyFont="1" applyFill="1" applyBorder="1" applyAlignment="1">
      <alignment horizontal="center" vertical="center"/>
    </xf>
    <xf numFmtId="0" fontId="133" fillId="25" borderId="10" xfId="36" applyFont="1" applyFill="1" applyBorder="1" applyAlignment="1" applyProtection="1">
      <alignment horizontal="right" vertical="center" wrapText="1"/>
      <protection locked="0"/>
    </xf>
    <xf numFmtId="0" fontId="134" fillId="25" borderId="10" xfId="31" applyFont="1" applyFill="1" applyBorder="1" applyAlignment="1" applyProtection="1">
      <alignment horizontal="left" vertical="center" wrapText="1"/>
      <protection locked="0"/>
    </xf>
    <xf numFmtId="0" fontId="133" fillId="29" borderId="12" xfId="36" applyFont="1" applyFill="1" applyBorder="1" applyAlignment="1" applyProtection="1">
      <alignment horizontal="right" vertical="center" wrapText="1"/>
      <protection locked="0"/>
    </xf>
    <xf numFmtId="0" fontId="135" fillId="29" borderId="12" xfId="36"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310896" y="7625133"/>
          <a:ext cx="760396" cy="681870"/>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542445</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592667</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107157</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381000</xdr:colOff>
      <xdr:row>0</xdr:row>
      <xdr:rowOff>130969</xdr:rowOff>
    </xdr:from>
    <xdr:to>
      <xdr:col>15</xdr:col>
      <xdr:colOff>230238</xdr:colOff>
      <xdr:row>1</xdr:row>
      <xdr:rowOff>23811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37344" y="130969"/>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39" sqref="G39"/>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04" t="s">
        <v>753</v>
      </c>
      <c r="B2" s="305"/>
      <c r="C2" s="305"/>
      <c r="D2" s="305"/>
      <c r="E2" s="305"/>
      <c r="F2" s="305"/>
      <c r="G2" s="305"/>
      <c r="H2" s="305"/>
      <c r="I2" s="305"/>
      <c r="J2" s="305"/>
      <c r="K2" s="306"/>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24"/>
      <c r="B12" s="325"/>
      <c r="C12" s="325"/>
      <c r="D12" s="325"/>
      <c r="E12" s="325"/>
      <c r="F12" s="325"/>
      <c r="G12" s="325"/>
      <c r="H12" s="325"/>
      <c r="I12" s="325"/>
      <c r="J12" s="325"/>
      <c r="K12" s="326"/>
    </row>
    <row r="13" spans="1:11" ht="71.25" customHeight="1" x14ac:dyDescent="0.2">
      <c r="A13" s="307"/>
      <c r="B13" s="308"/>
      <c r="C13" s="308"/>
      <c r="D13" s="308"/>
      <c r="E13" s="308"/>
      <c r="F13" s="308"/>
      <c r="G13" s="308"/>
      <c r="H13" s="308"/>
      <c r="I13" s="308"/>
      <c r="J13" s="308"/>
      <c r="K13" s="309"/>
    </row>
    <row r="14" spans="1:11" ht="72" customHeight="1" x14ac:dyDescent="0.2">
      <c r="A14" s="313" t="s">
        <v>740</v>
      </c>
      <c r="B14" s="314"/>
      <c r="C14" s="314"/>
      <c r="D14" s="314"/>
      <c r="E14" s="314"/>
      <c r="F14" s="314"/>
      <c r="G14" s="314"/>
      <c r="H14" s="314"/>
      <c r="I14" s="314"/>
      <c r="J14" s="314"/>
      <c r="K14" s="315"/>
    </row>
    <row r="15" spans="1:11" ht="51.75" customHeight="1" x14ac:dyDescent="0.2">
      <c r="A15" s="310"/>
      <c r="B15" s="311"/>
      <c r="C15" s="311"/>
      <c r="D15" s="311"/>
      <c r="E15" s="311"/>
      <c r="F15" s="311"/>
      <c r="G15" s="311"/>
      <c r="H15" s="311"/>
      <c r="I15" s="311"/>
      <c r="J15" s="311"/>
      <c r="K15" s="312"/>
    </row>
    <row r="16" spans="1:11" x14ac:dyDescent="0.2">
      <c r="A16" s="189"/>
      <c r="B16" s="190"/>
      <c r="C16" s="190"/>
      <c r="D16" s="190"/>
      <c r="E16" s="190"/>
      <c r="F16" s="190"/>
      <c r="G16" s="190"/>
      <c r="H16" s="190"/>
      <c r="I16" s="190"/>
      <c r="J16" s="190"/>
      <c r="K16" s="191"/>
    </row>
    <row r="17" spans="1:11" ht="25.5" x14ac:dyDescent="0.35">
      <c r="A17" s="327"/>
      <c r="B17" s="328"/>
      <c r="C17" s="328"/>
      <c r="D17" s="328"/>
      <c r="E17" s="328"/>
      <c r="F17" s="328"/>
      <c r="G17" s="328"/>
      <c r="H17" s="328"/>
      <c r="I17" s="328"/>
      <c r="J17" s="328"/>
      <c r="K17" s="329"/>
    </row>
    <row r="18" spans="1:11" ht="24.75" customHeight="1" x14ac:dyDescent="0.2">
      <c r="A18" s="321" t="s">
        <v>258</v>
      </c>
      <c r="B18" s="322"/>
      <c r="C18" s="322"/>
      <c r="D18" s="322"/>
      <c r="E18" s="322"/>
      <c r="F18" s="322"/>
      <c r="G18" s="322"/>
      <c r="H18" s="322"/>
      <c r="I18" s="322"/>
      <c r="J18" s="322"/>
      <c r="K18" s="323"/>
    </row>
    <row r="19" spans="1:11" s="36" customFormat="1" ht="35.25" customHeight="1" x14ac:dyDescent="0.2">
      <c r="A19" s="338" t="s">
        <v>254</v>
      </c>
      <c r="B19" s="339"/>
      <c r="C19" s="339"/>
      <c r="D19" s="339"/>
      <c r="E19" s="340"/>
      <c r="F19" s="318" t="s">
        <v>750</v>
      </c>
      <c r="G19" s="319"/>
      <c r="H19" s="319"/>
      <c r="I19" s="319"/>
      <c r="J19" s="319"/>
      <c r="K19" s="320"/>
    </row>
    <row r="20" spans="1:11" s="36" customFormat="1" ht="35.25" customHeight="1" x14ac:dyDescent="0.2">
      <c r="A20" s="341" t="s">
        <v>255</v>
      </c>
      <c r="B20" s="342"/>
      <c r="C20" s="342"/>
      <c r="D20" s="342"/>
      <c r="E20" s="343"/>
      <c r="F20" s="318" t="s">
        <v>751</v>
      </c>
      <c r="G20" s="319"/>
      <c r="H20" s="319"/>
      <c r="I20" s="319"/>
      <c r="J20" s="319"/>
      <c r="K20" s="320"/>
    </row>
    <row r="21" spans="1:11" s="36" customFormat="1" ht="35.25" customHeight="1" x14ac:dyDescent="0.2">
      <c r="A21" s="341" t="s">
        <v>256</v>
      </c>
      <c r="B21" s="342"/>
      <c r="C21" s="342"/>
      <c r="D21" s="342"/>
      <c r="E21" s="343"/>
      <c r="F21" s="318" t="s">
        <v>756</v>
      </c>
      <c r="G21" s="319"/>
      <c r="H21" s="319"/>
      <c r="I21" s="319"/>
      <c r="J21" s="319"/>
      <c r="K21" s="320"/>
    </row>
    <row r="22" spans="1:11" s="36" customFormat="1" ht="35.25" customHeight="1" x14ac:dyDescent="0.2">
      <c r="A22" s="341" t="s">
        <v>257</v>
      </c>
      <c r="B22" s="342"/>
      <c r="C22" s="342"/>
      <c r="D22" s="342"/>
      <c r="E22" s="343"/>
      <c r="F22" s="318" t="s">
        <v>752</v>
      </c>
      <c r="G22" s="319"/>
      <c r="H22" s="319"/>
      <c r="I22" s="319"/>
      <c r="J22" s="319"/>
      <c r="K22" s="320"/>
    </row>
    <row r="23" spans="1:11" s="36" customFormat="1" ht="35.25" customHeight="1" x14ac:dyDescent="0.2">
      <c r="A23" s="344" t="s">
        <v>259</v>
      </c>
      <c r="B23" s="345"/>
      <c r="C23" s="345"/>
      <c r="D23" s="345"/>
      <c r="E23" s="346"/>
      <c r="F23" s="268"/>
      <c r="G23" s="192"/>
      <c r="H23" s="192"/>
      <c r="I23" s="192"/>
      <c r="J23" s="192"/>
      <c r="K23" s="193"/>
    </row>
    <row r="24" spans="1:11" ht="15.75" x14ac:dyDescent="0.25">
      <c r="A24" s="316"/>
      <c r="B24" s="317"/>
      <c r="C24" s="317"/>
      <c r="D24" s="317"/>
      <c r="E24" s="317"/>
      <c r="F24" s="330"/>
      <c r="G24" s="330"/>
      <c r="H24" s="330"/>
      <c r="I24" s="330"/>
      <c r="J24" s="330"/>
      <c r="K24" s="331"/>
    </row>
    <row r="25" spans="1:11" ht="20.25" x14ac:dyDescent="0.3">
      <c r="A25" s="335"/>
      <c r="B25" s="336"/>
      <c r="C25" s="336"/>
      <c r="D25" s="336"/>
      <c r="E25" s="336"/>
      <c r="F25" s="336"/>
      <c r="G25" s="336"/>
      <c r="H25" s="336"/>
      <c r="I25" s="336"/>
      <c r="J25" s="336"/>
      <c r="K25" s="337"/>
    </row>
    <row r="26" spans="1:11" x14ac:dyDescent="0.2">
      <c r="A26" s="189"/>
      <c r="B26" s="190"/>
      <c r="C26" s="190"/>
      <c r="D26" s="190"/>
      <c r="E26" s="190"/>
      <c r="F26" s="190"/>
      <c r="G26" s="190"/>
      <c r="H26" s="190"/>
      <c r="I26" s="190"/>
      <c r="J26" s="190"/>
      <c r="K26" s="191"/>
    </row>
    <row r="27" spans="1:11" ht="20.25" x14ac:dyDescent="0.3">
      <c r="A27" s="332"/>
      <c r="B27" s="333"/>
      <c r="C27" s="333"/>
      <c r="D27" s="333"/>
      <c r="E27" s="333"/>
      <c r="F27" s="333"/>
      <c r="G27" s="333"/>
      <c r="H27" s="333"/>
      <c r="I27" s="333"/>
      <c r="J27" s="333"/>
      <c r="K27" s="334"/>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4" customHeight="1" x14ac:dyDescent="0.2">
      <c r="A3" s="397" t="s">
        <v>279</v>
      </c>
      <c r="B3" s="397"/>
      <c r="C3" s="397"/>
      <c r="D3" s="398" t="str">
        <f>'YARIŞMA PROGRAMI'!D13</f>
        <v>1500 Metre</v>
      </c>
      <c r="E3" s="398"/>
      <c r="F3" s="399" t="s">
        <v>57</v>
      </c>
      <c r="G3" s="399"/>
      <c r="H3" s="11" t="s">
        <v>251</v>
      </c>
      <c r="I3" s="392">
        <f>'YARIŞMA PROGRAMI'!E13</f>
        <v>0</v>
      </c>
      <c r="J3" s="392"/>
      <c r="K3" s="392"/>
      <c r="L3" s="392"/>
      <c r="M3" s="89" t="s">
        <v>252</v>
      </c>
      <c r="N3" s="391">
        <f>('YARIŞMA PROGRAMI'!F13)</f>
        <v>0</v>
      </c>
      <c r="O3" s="391"/>
      <c r="P3" s="391"/>
    </row>
    <row r="4" spans="1:16" s="12" customFormat="1" ht="17.25" customHeight="1" x14ac:dyDescent="0.2">
      <c r="A4" s="393" t="s">
        <v>256</v>
      </c>
      <c r="B4" s="393"/>
      <c r="C4" s="393"/>
      <c r="D4" s="394" t="str">
        <f>'YARIŞMA BİLGİLERİ'!F21</f>
        <v>ERKEKLER ( B1 )</v>
      </c>
      <c r="E4" s="394"/>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6"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9" t="s">
        <v>17</v>
      </c>
      <c r="J20" s="370"/>
      <c r="K20" s="370"/>
      <c r="L20" s="370"/>
      <c r="M20" s="370"/>
      <c r="N20" s="370"/>
      <c r="O20" s="370"/>
      <c r="P20" s="371"/>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9" t="s">
        <v>18</v>
      </c>
      <c r="J34" s="370"/>
      <c r="K34" s="370"/>
      <c r="L34" s="370"/>
      <c r="M34" s="370"/>
      <c r="N34" s="370"/>
      <c r="O34" s="370"/>
      <c r="P34" s="371"/>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9" t="s">
        <v>52</v>
      </c>
      <c r="J48" s="370"/>
      <c r="K48" s="370"/>
      <c r="L48" s="370"/>
      <c r="M48" s="370"/>
      <c r="N48" s="370"/>
      <c r="O48" s="370"/>
      <c r="P48" s="371"/>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 customHeight="1" x14ac:dyDescent="0.2">
      <c r="A3" s="397" t="s">
        <v>279</v>
      </c>
      <c r="B3" s="397"/>
      <c r="C3" s="397"/>
      <c r="D3" s="398" t="str">
        <f>'YARIŞMA PROGRAMI'!D14</f>
        <v>4x200 Metre Bayrak</v>
      </c>
      <c r="E3" s="398"/>
      <c r="F3" s="399" t="s">
        <v>57</v>
      </c>
      <c r="G3" s="399"/>
      <c r="H3" s="11" t="s">
        <v>251</v>
      </c>
      <c r="I3" s="437">
        <f>'YARIŞMA PROGRAMI'!E14</f>
        <v>0</v>
      </c>
      <c r="J3" s="392"/>
      <c r="K3" s="392"/>
      <c r="L3" s="392"/>
      <c r="M3" s="283" t="s">
        <v>252</v>
      </c>
      <c r="N3" s="391">
        <f>('YARIŞMA PROGRAMI'!F14)</f>
        <v>0</v>
      </c>
      <c r="O3" s="391"/>
      <c r="P3" s="391"/>
    </row>
    <row r="4" spans="1:16" s="12" customFormat="1" ht="17.25" customHeight="1" x14ac:dyDescent="0.2">
      <c r="A4" s="393" t="s">
        <v>256</v>
      </c>
      <c r="B4" s="393"/>
      <c r="C4" s="393"/>
      <c r="D4" s="394" t="str">
        <f>'YARIŞMA BİLGİLERİ'!F21</f>
        <v>ERKEKLER ( B1 )</v>
      </c>
      <c r="E4" s="394"/>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6.25" customHeight="1" x14ac:dyDescent="0.2">
      <c r="A7" s="377"/>
      <c r="B7" s="379"/>
      <c r="C7" s="380"/>
      <c r="D7" s="368"/>
      <c r="E7" s="368"/>
      <c r="F7" s="368"/>
      <c r="G7" s="383"/>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 customHeight="1" x14ac:dyDescent="0.2">
      <c r="A3" s="397" t="s">
        <v>279</v>
      </c>
      <c r="B3" s="397"/>
      <c r="C3" s="397"/>
      <c r="D3" s="438" t="str">
        <f>'YARIŞMA PROGRAMI'!D17</f>
        <v xml:space="preserve">60 Metre Engelli Seçme </v>
      </c>
      <c r="E3" s="438"/>
      <c r="F3" s="399" t="s">
        <v>57</v>
      </c>
      <c r="G3" s="399"/>
      <c r="H3" s="11" t="s">
        <v>251</v>
      </c>
      <c r="I3" s="392">
        <f>'YARIŞMA PROGRAMI'!E17</f>
        <v>0</v>
      </c>
      <c r="J3" s="392"/>
      <c r="K3" s="392"/>
      <c r="L3" s="392"/>
      <c r="M3" s="91" t="s">
        <v>277</v>
      </c>
      <c r="N3" s="391">
        <f>'YARIŞMA PROGRAMI'!F17</f>
        <v>0</v>
      </c>
      <c r="O3" s="391"/>
      <c r="P3" s="391"/>
    </row>
    <row r="4" spans="1:16" s="12" customFormat="1" ht="17.25" customHeight="1" x14ac:dyDescent="0.2">
      <c r="A4" s="393" t="s">
        <v>256</v>
      </c>
      <c r="B4" s="393"/>
      <c r="C4" s="393"/>
      <c r="D4" s="394" t="str">
        <f>'YARIŞMA BİLGİLERİ'!F21</f>
        <v>ERKEKLER ( B1 )</v>
      </c>
      <c r="E4" s="394"/>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0">
        <f ca="1">NOW()</f>
        <v>43209.514284143515</v>
      </c>
      <c r="O5" s="400"/>
      <c r="P5" s="400"/>
    </row>
    <row r="6" spans="1:16" s="19" customFormat="1" ht="24"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4"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9" t="s">
        <v>17</v>
      </c>
      <c r="J16" s="370"/>
      <c r="K16" s="370"/>
      <c r="L16" s="370"/>
      <c r="M16" s="370"/>
      <c r="N16" s="370"/>
      <c r="O16" s="370"/>
      <c r="P16" s="371"/>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3.25" customHeight="1" x14ac:dyDescent="0.2">
      <c r="A3" s="397" t="s">
        <v>279</v>
      </c>
      <c r="B3" s="397"/>
      <c r="C3" s="397"/>
      <c r="D3" s="398" t="str">
        <f>'YARIŞMA PROGRAMI'!D18</f>
        <v>60 Metre Engelli Final</v>
      </c>
      <c r="E3" s="398"/>
      <c r="F3" s="399" t="s">
        <v>57</v>
      </c>
      <c r="G3" s="399"/>
      <c r="H3" s="11" t="s">
        <v>251</v>
      </c>
      <c r="I3" s="392">
        <f>'YARIŞMA PROGRAMI'!E18</f>
        <v>0</v>
      </c>
      <c r="J3" s="392"/>
      <c r="K3" s="392"/>
      <c r="L3" s="392"/>
      <c r="M3" s="91" t="s">
        <v>277</v>
      </c>
      <c r="N3" s="391">
        <f>'YARIŞMA PROGRAMI'!F18</f>
        <v>0</v>
      </c>
      <c r="O3" s="391"/>
      <c r="P3" s="391"/>
    </row>
    <row r="4" spans="1:16" s="12" customFormat="1" ht="17.25" customHeight="1" x14ac:dyDescent="0.2">
      <c r="A4" s="393" t="s">
        <v>256</v>
      </c>
      <c r="B4" s="393"/>
      <c r="C4" s="393"/>
      <c r="D4" s="394" t="str">
        <f>'YARIŞMA BİLGİLERİ'!F21</f>
        <v>ERKEKLER ( B1 )</v>
      </c>
      <c r="E4" s="394"/>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0">
        <f ca="1">NOW()</f>
        <v>43209.514284143515</v>
      </c>
      <c r="O5" s="400"/>
      <c r="P5" s="400"/>
    </row>
    <row r="6" spans="1:16" s="19" customFormat="1" ht="24" customHeight="1" x14ac:dyDescent="0.2">
      <c r="A6" s="377" t="s">
        <v>12</v>
      </c>
      <c r="B6" s="378" t="s">
        <v>249</v>
      </c>
      <c r="C6" s="380" t="s">
        <v>273</v>
      </c>
      <c r="D6" s="368" t="s">
        <v>14</v>
      </c>
      <c r="E6" s="368" t="s">
        <v>55</v>
      </c>
      <c r="F6" s="368" t="s">
        <v>15</v>
      </c>
      <c r="G6" s="382" t="s">
        <v>28</v>
      </c>
      <c r="I6" s="369" t="s">
        <v>455</v>
      </c>
      <c r="J6" s="370"/>
      <c r="K6" s="370"/>
      <c r="L6" s="370"/>
      <c r="M6" s="370"/>
      <c r="N6" s="370"/>
      <c r="O6" s="370"/>
      <c r="P6" s="371"/>
    </row>
    <row r="7" spans="1:16" ht="24"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H13" sqref="G13:H13"/>
    </sheetView>
  </sheetViews>
  <sheetFormatPr defaultColWidth="9.140625" defaultRowHeight="12.75" x14ac:dyDescent="0.2"/>
  <cols>
    <col min="1" max="1" width="6" style="102" customWidth="1"/>
    <col min="2" max="2" width="16.7109375" style="102" hidden="1" customWidth="1"/>
    <col min="3" max="3" width="9" style="102" customWidth="1"/>
    <col min="4" max="4" width="13.5703125" style="103" customWidth="1"/>
    <col min="5" max="5" width="33.28515625" style="102" customWidth="1"/>
    <col min="6" max="6" width="39.42578125" style="3" customWidth="1"/>
    <col min="7" max="8" width="11.140625" style="3" customWidth="1"/>
    <col min="9" max="11" width="11.140625" style="3" hidden="1" customWidth="1"/>
    <col min="12"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39" t="str">
        <f>'100 m'!$A$1</f>
        <v>GÖRME ENGELLİLER SPOR FEDERASYONU                                                                                                                                                                              Türkiye Atletizm Federasyonu
BURSA  Atletizm İl Temsilciliği</v>
      </c>
      <c r="B1" s="439"/>
      <c r="C1" s="439"/>
      <c r="D1" s="439"/>
      <c r="E1" s="439"/>
      <c r="F1" s="439"/>
      <c r="G1" s="439"/>
      <c r="H1" s="439"/>
      <c r="I1" s="439"/>
      <c r="J1" s="439"/>
      <c r="K1" s="439"/>
      <c r="L1" s="439"/>
      <c r="M1" s="439"/>
      <c r="N1" s="439"/>
      <c r="O1" s="439"/>
    </row>
    <row r="2" spans="1:16" ht="25.5" customHeight="1" x14ac:dyDescent="0.2">
      <c r="A2" s="405" t="str">
        <f>'100 m'!$A$2</f>
        <v xml:space="preserve"> GÖRME ENGELLİLER TÜRKİYE ŞAMPİYONASI</v>
      </c>
      <c r="B2" s="405"/>
      <c r="C2" s="405"/>
      <c r="D2" s="405"/>
      <c r="E2" s="405"/>
      <c r="F2" s="405"/>
      <c r="G2" s="405"/>
      <c r="H2" s="405"/>
      <c r="I2" s="405"/>
      <c r="J2" s="405"/>
      <c r="K2" s="405"/>
      <c r="L2" s="405"/>
      <c r="M2" s="405"/>
      <c r="N2" s="405"/>
      <c r="O2" s="405"/>
    </row>
    <row r="3" spans="1:16" s="4" customFormat="1" ht="27" customHeight="1" x14ac:dyDescent="0.2">
      <c r="A3" s="407" t="s">
        <v>279</v>
      </c>
      <c r="B3" s="407"/>
      <c r="C3" s="407"/>
      <c r="D3" s="406" t="str">
        <f>'YARIŞMA PROGRAMI'!D19</f>
        <v>Uzun Atlama</v>
      </c>
      <c r="E3" s="406"/>
      <c r="F3" s="440" t="str">
        <f>'YARIŞMA PROGRAMI'!E19</f>
        <v>2007-2008 DOĞUMLU ERKEK</v>
      </c>
      <c r="G3" s="435"/>
      <c r="H3" s="435"/>
      <c r="I3" s="435"/>
      <c r="J3" s="263"/>
      <c r="K3" s="263"/>
      <c r="L3" s="261"/>
      <c r="M3" s="435" t="str">
        <f>'YARIŞMA PROGRAMI'!F19</f>
        <v>10-11 YAŞ GRUBU</v>
      </c>
      <c r="N3" s="435"/>
      <c r="O3" s="435"/>
    </row>
    <row r="4" spans="1:16" s="4" customFormat="1" ht="17.25" customHeight="1" x14ac:dyDescent="0.2">
      <c r="A4" s="403" t="s">
        <v>280</v>
      </c>
      <c r="B4" s="403"/>
      <c r="C4" s="403"/>
      <c r="D4" s="402" t="str">
        <f>'YARIŞMA BİLGİLERİ'!F21</f>
        <v>ERKEKLER ( B1 )</v>
      </c>
      <c r="E4" s="402"/>
      <c r="F4" s="107"/>
      <c r="G4" s="106"/>
      <c r="H4" s="441" t="s">
        <v>278</v>
      </c>
      <c r="I4" s="441"/>
      <c r="J4" s="441"/>
      <c r="K4" s="441"/>
      <c r="L4" s="441"/>
      <c r="M4" s="412" t="s">
        <v>758</v>
      </c>
      <c r="N4" s="412"/>
      <c r="O4" s="247"/>
    </row>
    <row r="5" spans="1:16" ht="15" customHeight="1" x14ac:dyDescent="0.2">
      <c r="A5" s="5"/>
      <c r="B5" s="5"/>
      <c r="C5" s="5"/>
      <c r="D5" s="9"/>
      <c r="E5" s="6"/>
      <c r="F5" s="7"/>
      <c r="G5" s="8"/>
      <c r="H5" s="8"/>
      <c r="I5" s="8"/>
      <c r="J5" s="8"/>
      <c r="K5" s="8"/>
      <c r="L5" s="8"/>
      <c r="M5" s="8"/>
      <c r="N5" s="400">
        <f ca="1">NOW()</f>
        <v>43209.514284143515</v>
      </c>
      <c r="O5" s="400"/>
    </row>
    <row r="6" spans="1:16" ht="15.75" x14ac:dyDescent="0.2">
      <c r="A6" s="413" t="s">
        <v>6</v>
      </c>
      <c r="B6" s="413"/>
      <c r="C6" s="410" t="s">
        <v>248</v>
      </c>
      <c r="D6" s="410" t="s">
        <v>282</v>
      </c>
      <c r="E6" s="413" t="s">
        <v>7</v>
      </c>
      <c r="F6" s="413" t="s">
        <v>55</v>
      </c>
      <c r="G6" s="414" t="s">
        <v>44</v>
      </c>
      <c r="H6" s="414"/>
      <c r="I6" s="414"/>
      <c r="J6" s="414"/>
      <c r="K6" s="414"/>
      <c r="L6" s="414"/>
      <c r="M6" s="414"/>
      <c r="N6" s="433" t="s">
        <v>8</v>
      </c>
      <c r="O6" s="433" t="s">
        <v>452</v>
      </c>
    </row>
    <row r="7" spans="1:16" ht="21.75" customHeight="1" x14ac:dyDescent="0.2">
      <c r="A7" s="413"/>
      <c r="B7" s="413"/>
      <c r="C7" s="410"/>
      <c r="D7" s="410"/>
      <c r="E7" s="413"/>
      <c r="F7" s="413"/>
      <c r="G7" s="108">
        <v>1</v>
      </c>
      <c r="H7" s="108">
        <v>2</v>
      </c>
      <c r="I7" s="108">
        <v>3</v>
      </c>
      <c r="J7" s="266" t="s">
        <v>453</v>
      </c>
      <c r="K7" s="262">
        <v>4</v>
      </c>
      <c r="L7" s="262">
        <v>3</v>
      </c>
      <c r="M7" s="262">
        <v>4</v>
      </c>
      <c r="N7" s="434"/>
      <c r="O7" s="434"/>
    </row>
    <row r="8" spans="1:16" s="95" customFormat="1" ht="40.5" customHeight="1" x14ac:dyDescent="0.2">
      <c r="A8" s="298">
        <v>1</v>
      </c>
      <c r="B8" s="110" t="s">
        <v>548</v>
      </c>
      <c r="C8" s="297">
        <v>63</v>
      </c>
      <c r="D8" s="295">
        <v>39083</v>
      </c>
      <c r="E8" s="296" t="s">
        <v>760</v>
      </c>
      <c r="F8" s="296" t="s">
        <v>761</v>
      </c>
      <c r="G8" s="205" t="s">
        <v>763</v>
      </c>
      <c r="H8" s="205" t="s">
        <v>763</v>
      </c>
      <c r="I8" s="205"/>
      <c r="J8" s="270" t="str">
        <f>IF(COUNT(G8:I8)=0,"",MAX(G8:I8))</f>
        <v/>
      </c>
      <c r="K8" s="271"/>
      <c r="L8" s="271" t="s">
        <v>763</v>
      </c>
      <c r="M8" s="271">
        <v>135</v>
      </c>
      <c r="N8" s="270">
        <f>MAX(G8:M8)</f>
        <v>135</v>
      </c>
      <c r="O8" s="113"/>
    </row>
    <row r="9" spans="1:16" s="95" customFormat="1" ht="40.5" customHeight="1" x14ac:dyDescent="0.2">
      <c r="A9" s="298"/>
      <c r="B9" s="110" t="s">
        <v>549</v>
      </c>
      <c r="C9" s="297">
        <v>64</v>
      </c>
      <c r="D9" s="295">
        <v>39083</v>
      </c>
      <c r="E9" s="296" t="s">
        <v>762</v>
      </c>
      <c r="F9" s="296" t="s">
        <v>761</v>
      </c>
      <c r="G9" s="205" t="s">
        <v>763</v>
      </c>
      <c r="H9" s="205" t="s">
        <v>763</v>
      </c>
      <c r="I9" s="205"/>
      <c r="J9" s="270" t="str">
        <f t="shared" ref="J9:J47" si="0">IF(COUNT(G9:I9)=0,"",MAX(G9:I9))</f>
        <v/>
      </c>
      <c r="K9" s="271"/>
      <c r="L9" s="271" t="s">
        <v>763</v>
      </c>
      <c r="M9" s="271" t="s">
        <v>763</v>
      </c>
      <c r="N9" s="270" t="s">
        <v>764</v>
      </c>
      <c r="O9" s="113"/>
    </row>
    <row r="10" spans="1:16" s="95" customFormat="1" ht="39" customHeight="1" x14ac:dyDescent="0.2">
      <c r="A10" s="109"/>
      <c r="B10" s="110" t="s">
        <v>550</v>
      </c>
      <c r="C10" s="294"/>
      <c r="D10" s="295"/>
      <c r="E10" s="296"/>
      <c r="F10" s="296"/>
      <c r="G10" s="205"/>
      <c r="H10" s="205"/>
      <c r="I10" s="205"/>
      <c r="J10" s="270" t="str">
        <f t="shared" si="0"/>
        <v/>
      </c>
      <c r="K10" s="271"/>
      <c r="L10" s="271"/>
      <c r="M10" s="271"/>
      <c r="N10" s="270">
        <f t="shared" ref="N10:N47" si="1">MAX(G10:M10)</f>
        <v>0</v>
      </c>
      <c r="O10" s="113"/>
    </row>
    <row r="11" spans="1:16" s="95" customFormat="1" ht="39" customHeight="1" x14ac:dyDescent="0.2">
      <c r="A11" s="109"/>
      <c r="B11" s="110" t="s">
        <v>551</v>
      </c>
      <c r="C11" s="111"/>
      <c r="D11" s="112"/>
      <c r="E11" s="222"/>
      <c r="F11" s="222"/>
      <c r="G11" s="205"/>
      <c r="H11" s="205"/>
      <c r="I11" s="205"/>
      <c r="J11" s="270" t="str">
        <f t="shared" si="0"/>
        <v/>
      </c>
      <c r="K11" s="271"/>
      <c r="L11" s="271"/>
      <c r="M11" s="271"/>
      <c r="N11" s="270">
        <f t="shared" si="1"/>
        <v>0</v>
      </c>
      <c r="O11" s="113"/>
    </row>
    <row r="12" spans="1:16" s="95" customFormat="1" ht="39" customHeight="1" x14ac:dyDescent="0.2">
      <c r="A12" s="109"/>
      <c r="B12" s="110" t="s">
        <v>552</v>
      </c>
      <c r="C12" s="111"/>
      <c r="D12" s="112"/>
      <c r="E12" s="222"/>
      <c r="F12" s="222"/>
      <c r="G12" s="205"/>
      <c r="H12" s="205"/>
      <c r="I12" s="205"/>
      <c r="J12" s="270" t="str">
        <f t="shared" si="0"/>
        <v/>
      </c>
      <c r="K12" s="271"/>
      <c r="L12" s="271"/>
      <c r="M12" s="271"/>
      <c r="N12" s="270">
        <f t="shared" si="1"/>
        <v>0</v>
      </c>
      <c r="O12" s="113"/>
      <c r="P12" s="96"/>
    </row>
    <row r="13" spans="1:16" s="95" customFormat="1" ht="39" customHeight="1" x14ac:dyDescent="0.2">
      <c r="A13" s="109"/>
      <c r="B13" s="110" t="s">
        <v>553</v>
      </c>
      <c r="C13" s="111"/>
      <c r="D13" s="112"/>
      <c r="E13" s="222"/>
      <c r="F13" s="222"/>
      <c r="G13" s="205"/>
      <c r="H13" s="205"/>
      <c r="I13" s="205"/>
      <c r="J13" s="270" t="str">
        <f t="shared" si="0"/>
        <v/>
      </c>
      <c r="K13" s="271"/>
      <c r="L13" s="271"/>
      <c r="M13" s="271"/>
      <c r="N13" s="270">
        <f t="shared" si="1"/>
        <v>0</v>
      </c>
      <c r="O13" s="113"/>
    </row>
    <row r="14" spans="1:16" s="95" customFormat="1" ht="39" customHeight="1" x14ac:dyDescent="0.2">
      <c r="A14" s="109"/>
      <c r="B14" s="110" t="s">
        <v>554</v>
      </c>
      <c r="C14" s="111"/>
      <c r="D14" s="112"/>
      <c r="E14" s="222"/>
      <c r="F14" s="222"/>
      <c r="G14" s="205"/>
      <c r="H14" s="205"/>
      <c r="I14" s="205"/>
      <c r="J14" s="270" t="str">
        <f t="shared" si="0"/>
        <v/>
      </c>
      <c r="K14" s="271"/>
      <c r="L14" s="271"/>
      <c r="M14" s="271"/>
      <c r="N14" s="270">
        <f t="shared" si="1"/>
        <v>0</v>
      </c>
      <c r="O14" s="113"/>
    </row>
    <row r="15" spans="1:16" s="95" customFormat="1" ht="39" customHeight="1" x14ac:dyDescent="0.2">
      <c r="A15" s="109"/>
      <c r="B15" s="110" t="s">
        <v>555</v>
      </c>
      <c r="C15" s="111"/>
      <c r="D15" s="112"/>
      <c r="E15" s="222"/>
      <c r="F15" s="222"/>
      <c r="G15" s="205"/>
      <c r="H15" s="205"/>
      <c r="I15" s="205"/>
      <c r="J15" s="270" t="str">
        <f t="shared" si="0"/>
        <v/>
      </c>
      <c r="K15" s="271"/>
      <c r="L15" s="271"/>
      <c r="M15" s="271"/>
      <c r="N15" s="270">
        <f t="shared" si="1"/>
        <v>0</v>
      </c>
      <c r="O15" s="113"/>
    </row>
    <row r="16" spans="1:16" s="95" customFormat="1" ht="39" customHeight="1" x14ac:dyDescent="0.2">
      <c r="A16" s="109"/>
      <c r="B16" s="110" t="s">
        <v>556</v>
      </c>
      <c r="C16" s="111"/>
      <c r="D16" s="112"/>
      <c r="E16" s="222"/>
      <c r="F16" s="222"/>
      <c r="G16" s="205"/>
      <c r="H16" s="205"/>
      <c r="I16" s="205"/>
      <c r="J16" s="270" t="str">
        <f t="shared" si="0"/>
        <v/>
      </c>
      <c r="K16" s="271"/>
      <c r="L16" s="271"/>
      <c r="M16" s="271"/>
      <c r="N16" s="270">
        <f t="shared" si="1"/>
        <v>0</v>
      </c>
      <c r="O16" s="113"/>
    </row>
    <row r="17" spans="1:16" s="95" customFormat="1" ht="39" customHeight="1" x14ac:dyDescent="0.2">
      <c r="A17" s="109"/>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c r="D23" s="112"/>
      <c r="E23" s="222"/>
      <c r="F23" s="222"/>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08" t="s">
        <v>4</v>
      </c>
      <c r="B49" s="408"/>
      <c r="C49" s="408"/>
      <c r="D49" s="408"/>
      <c r="E49" s="101" t="s">
        <v>0</v>
      </c>
      <c r="F49" s="101" t="s">
        <v>1</v>
      </c>
      <c r="G49" s="409" t="s">
        <v>2</v>
      </c>
      <c r="H49" s="409"/>
      <c r="I49" s="409"/>
      <c r="J49" s="409"/>
      <c r="K49" s="409"/>
      <c r="L49" s="409"/>
      <c r="M49" s="409"/>
      <c r="N49" s="409" t="s">
        <v>3</v>
      </c>
      <c r="O49" s="409"/>
    </row>
  </sheetData>
  <autoFilter ref="B6:O7">
    <filterColumn colId="5" showButton="0"/>
    <filterColumn colId="6" showButton="0"/>
    <filterColumn colId="7" showButton="0"/>
    <filterColumn colId="8" showButton="0"/>
    <filterColumn colId="9" showButton="0"/>
    <filterColumn colId="10" showButton="0"/>
  </autoFilter>
  <mergeCells count="23">
    <mergeCell ref="N5:O5"/>
    <mergeCell ref="G6:M6"/>
    <mergeCell ref="N6:N7"/>
    <mergeCell ref="O6:O7"/>
    <mergeCell ref="A1:O1"/>
    <mergeCell ref="A2:O2"/>
    <mergeCell ref="A3:C3"/>
    <mergeCell ref="D3:E3"/>
    <mergeCell ref="M3:O3"/>
    <mergeCell ref="A4:C4"/>
    <mergeCell ref="D4:E4"/>
    <mergeCell ref="M4:N4"/>
    <mergeCell ref="F3:I3"/>
    <mergeCell ref="H4:L4"/>
    <mergeCell ref="A49:D49"/>
    <mergeCell ref="G49:M49"/>
    <mergeCell ref="N49:O49"/>
    <mergeCell ref="A6:A7"/>
    <mergeCell ref="B6:B7"/>
    <mergeCell ref="C6:C7"/>
    <mergeCell ref="D6:D7"/>
    <mergeCell ref="E6:E7"/>
    <mergeCell ref="F6:F7"/>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24: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19" t="s">
        <v>245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row>
    <row r="2" spans="1:69" s="10" customFormat="1" ht="36.75" customHeight="1" x14ac:dyDescent="0.2">
      <c r="A2" s="420" t="s">
        <v>740</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row>
    <row r="3" spans="1:69" s="77" customFormat="1" ht="23.25" customHeight="1" x14ac:dyDescent="0.2">
      <c r="A3" s="421" t="s">
        <v>279</v>
      </c>
      <c r="B3" s="421"/>
      <c r="C3" s="421"/>
      <c r="D3" s="421"/>
      <c r="E3" s="422" t="s">
        <v>240</v>
      </c>
      <c r="F3" s="422"/>
      <c r="G3" s="75"/>
      <c r="H3" s="75"/>
      <c r="I3" s="75"/>
      <c r="J3" s="75"/>
      <c r="K3" s="75"/>
      <c r="L3" s="75"/>
      <c r="M3" s="75"/>
      <c r="N3" s="75"/>
      <c r="O3" s="75"/>
      <c r="P3" s="75"/>
      <c r="Q3" s="75"/>
      <c r="R3" s="75"/>
      <c r="S3" s="75"/>
      <c r="T3" s="75"/>
      <c r="U3" s="423"/>
      <c r="V3" s="423"/>
      <c r="W3" s="423"/>
      <c r="X3" s="423"/>
      <c r="Y3" s="75"/>
      <c r="Z3" s="75"/>
      <c r="AA3" s="421" t="s">
        <v>275</v>
      </c>
      <c r="AB3" s="421"/>
      <c r="AC3" s="421"/>
      <c r="AD3" s="421"/>
      <c r="AE3" s="421"/>
      <c r="AF3" s="424" t="s">
        <v>592</v>
      </c>
      <c r="AG3" s="424"/>
      <c r="AH3" s="424"/>
      <c r="AI3" s="424"/>
      <c r="AJ3" s="424"/>
      <c r="AK3" s="75"/>
      <c r="AL3" s="75"/>
      <c r="AM3" s="75"/>
      <c r="AN3" s="75"/>
      <c r="AO3" s="75"/>
      <c r="AP3" s="75"/>
      <c r="AQ3" s="75"/>
      <c r="AR3" s="76"/>
      <c r="AS3" s="76"/>
      <c r="AT3" s="76"/>
      <c r="AU3" s="76"/>
      <c r="AV3" s="76"/>
      <c r="AW3" s="421" t="s">
        <v>277</v>
      </c>
      <c r="AX3" s="421"/>
      <c r="AY3" s="421"/>
      <c r="AZ3" s="421"/>
      <c r="BA3" s="421"/>
      <c r="BB3" s="421"/>
      <c r="BC3" s="424" t="s">
        <v>454</v>
      </c>
      <c r="BD3" s="424"/>
      <c r="BE3" s="424"/>
      <c r="BF3" s="424"/>
      <c r="BG3" s="424"/>
      <c r="BH3" s="424"/>
      <c r="BI3" s="424"/>
      <c r="BJ3" s="424"/>
      <c r="BK3" s="424"/>
      <c r="BL3" s="424"/>
      <c r="BM3" s="424"/>
      <c r="BN3" s="424"/>
      <c r="BO3" s="424"/>
      <c r="BP3" s="424"/>
      <c r="BQ3" s="424"/>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5">
        <v>42365</v>
      </c>
      <c r="BD4" s="425"/>
      <c r="BE4" s="425"/>
      <c r="BF4" s="425"/>
      <c r="BG4" s="425"/>
      <c r="BH4" s="425"/>
      <c r="BI4" s="425"/>
      <c r="BJ4" s="426">
        <v>0.52083333333333337</v>
      </c>
      <c r="BK4" s="426"/>
      <c r="BL4" s="426"/>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42">
        <v>42355.455562384261</v>
      </c>
      <c r="BP5" s="442"/>
      <c r="BQ5" s="442"/>
    </row>
    <row r="6" spans="1:69" ht="22.5" customHeight="1" x14ac:dyDescent="0.2">
      <c r="A6" s="443" t="s">
        <v>6</v>
      </c>
      <c r="B6" s="446"/>
      <c r="C6" s="443" t="s">
        <v>248</v>
      </c>
      <c r="D6" s="443" t="s">
        <v>21</v>
      </c>
      <c r="E6" s="443" t="s">
        <v>7</v>
      </c>
      <c r="F6" s="443"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47" t="s">
        <v>8</v>
      </c>
      <c r="BP6" s="448" t="s">
        <v>449</v>
      </c>
      <c r="BQ6" s="445" t="s">
        <v>9</v>
      </c>
    </row>
    <row r="7" spans="1:69" ht="61.5" customHeight="1" x14ac:dyDescent="0.2">
      <c r="A7" s="444"/>
      <c r="B7" s="446"/>
      <c r="C7" s="444"/>
      <c r="D7" s="444"/>
      <c r="E7" s="444"/>
      <c r="F7" s="444"/>
      <c r="G7" s="415">
        <v>140</v>
      </c>
      <c r="H7" s="415"/>
      <c r="I7" s="415"/>
      <c r="J7" s="415">
        <v>145</v>
      </c>
      <c r="K7" s="415"/>
      <c r="L7" s="415"/>
      <c r="M7" s="415">
        <v>150</v>
      </c>
      <c r="N7" s="415"/>
      <c r="O7" s="415"/>
      <c r="P7" s="415">
        <v>155</v>
      </c>
      <c r="Q7" s="415"/>
      <c r="R7" s="415"/>
      <c r="S7" s="415">
        <v>158</v>
      </c>
      <c r="T7" s="415"/>
      <c r="U7" s="415"/>
      <c r="V7" s="415">
        <v>161</v>
      </c>
      <c r="W7" s="415"/>
      <c r="X7" s="415"/>
      <c r="Y7" s="415">
        <v>163</v>
      </c>
      <c r="Z7" s="415"/>
      <c r="AA7" s="415"/>
      <c r="AB7" s="415">
        <v>165</v>
      </c>
      <c r="AC7" s="415"/>
      <c r="AD7" s="415"/>
      <c r="AE7" s="415">
        <v>167</v>
      </c>
      <c r="AF7" s="415"/>
      <c r="AG7" s="415"/>
      <c r="AH7" s="415">
        <v>169</v>
      </c>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47"/>
      <c r="BP7" s="448"/>
      <c r="BQ7" s="445"/>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PROGRAMI'!D25</f>
        <v>800 Metre</v>
      </c>
      <c r="E3" s="398"/>
      <c r="F3" s="399" t="s">
        <v>57</v>
      </c>
      <c r="G3" s="399"/>
      <c r="H3" s="11" t="s">
        <v>251</v>
      </c>
      <c r="I3" s="392">
        <f>'YARIŞMA PROGRAMI'!E25</f>
        <v>0</v>
      </c>
      <c r="J3" s="392"/>
      <c r="K3" s="392"/>
      <c r="L3" s="392"/>
      <c r="M3" s="91" t="s">
        <v>252</v>
      </c>
      <c r="N3" s="391">
        <f>('YARIŞMA PROGRAMI'!F25)</f>
        <v>0</v>
      </c>
      <c r="O3" s="391"/>
      <c r="P3" s="391"/>
    </row>
    <row r="4" spans="1:16" s="12" customFormat="1" ht="17.25" customHeight="1" x14ac:dyDescent="0.2">
      <c r="A4" s="393" t="s">
        <v>256</v>
      </c>
      <c r="B4" s="393"/>
      <c r="C4" s="393"/>
      <c r="D4" s="394" t="str">
        <f>'YARIŞMA BİLGİLERİ'!F21</f>
        <v>ERKEKLER ( B1 )</v>
      </c>
      <c r="E4" s="394"/>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6"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PROGRAMI'!D23</f>
        <v>3000 Metre</v>
      </c>
      <c r="E3" s="398"/>
      <c r="F3" s="399" t="s">
        <v>57</v>
      </c>
      <c r="G3" s="399"/>
      <c r="H3" s="11" t="s">
        <v>251</v>
      </c>
      <c r="I3" s="437">
        <f>'YARIŞMA PROGRAMI'!E23</f>
        <v>0</v>
      </c>
      <c r="J3" s="392"/>
      <c r="K3" s="392"/>
      <c r="L3" s="392"/>
      <c r="M3" s="277" t="s">
        <v>252</v>
      </c>
      <c r="N3" s="391">
        <f>('YARIŞMA PROGRAMI'!F23)</f>
        <v>0</v>
      </c>
      <c r="O3" s="391"/>
      <c r="P3" s="391"/>
    </row>
    <row r="4" spans="1:16" s="12" customFormat="1" ht="17.25" customHeight="1" x14ac:dyDescent="0.2">
      <c r="A4" s="393" t="s">
        <v>256</v>
      </c>
      <c r="B4" s="393"/>
      <c r="C4" s="393"/>
      <c r="D4" s="394" t="str">
        <f>'YARIŞMA BİLGİLERİ'!F21</f>
        <v>ERKEKLER ( B1 )</v>
      </c>
      <c r="E4" s="394"/>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6"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activeCell="M9" sqref="M9"/>
    </sheetView>
  </sheetViews>
  <sheetFormatPr defaultColWidth="9.140625" defaultRowHeight="12.75" x14ac:dyDescent="0.2"/>
  <cols>
    <col min="1" max="1" width="6.7109375" style="28" customWidth="1"/>
    <col min="2" max="2" width="10" style="28" customWidth="1"/>
    <col min="3" max="3" width="14.5703125" style="21" customWidth="1"/>
    <col min="4" max="4" width="22.140625" style="55" customWidth="1"/>
    <col min="5" max="5" width="35.28515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5703125" style="28" customWidth="1"/>
    <col min="12" max="12" width="13" style="30" customWidth="1"/>
    <col min="13" max="13" width="22.28515625" style="59" customWidth="1"/>
    <col min="14" max="14" width="33.14062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50" t="str">
        <f>('YARIŞMA BİLGİLERİ'!A2)</f>
        <v>GÖRME ENGELLİLER SPOR FEDERASYONU                                                                                                                                                                              Türkiye Atletizm Federasyonu
BURSA  Atletizm İl Temsilciliği</v>
      </c>
      <c r="B1" s="450"/>
      <c r="C1" s="450"/>
      <c r="D1" s="450"/>
      <c r="E1" s="450"/>
      <c r="F1" s="450"/>
      <c r="G1" s="450"/>
      <c r="H1" s="450"/>
      <c r="I1" s="450"/>
      <c r="J1" s="450"/>
      <c r="K1" s="450"/>
      <c r="L1" s="450"/>
      <c r="M1" s="450"/>
      <c r="N1" s="450"/>
      <c r="O1" s="450"/>
      <c r="P1" s="450"/>
    </row>
    <row r="2" spans="1:17"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7" s="12" customFormat="1" ht="33" customHeight="1" x14ac:dyDescent="0.2">
      <c r="A3" s="455" t="s">
        <v>279</v>
      </c>
      <c r="B3" s="455"/>
      <c r="C3" s="455"/>
      <c r="D3" s="456" t="str">
        <f>'YARIŞMA PROGRAMI'!D20</f>
        <v xml:space="preserve">200 Metre    </v>
      </c>
      <c r="E3" s="456"/>
      <c r="F3" s="386" t="str">
        <f>'YARIŞMA PROGRAMI'!E20</f>
        <v>2007-2008 DOĞUMLU ERKEK</v>
      </c>
      <c r="G3" s="386"/>
      <c r="H3" s="386"/>
      <c r="I3" s="386"/>
      <c r="J3" s="386"/>
      <c r="K3" s="386"/>
      <c r="L3" s="386"/>
      <c r="M3" s="283"/>
      <c r="N3" s="391" t="str">
        <f>('YARIŞMA PROGRAMI'!F20)</f>
        <v>10-11 YAŞ GRUBU</v>
      </c>
      <c r="O3" s="391"/>
      <c r="P3" s="391"/>
      <c r="Q3"/>
    </row>
    <row r="4" spans="1:17" s="12" customFormat="1" ht="33" customHeight="1" x14ac:dyDescent="0.2">
      <c r="A4" s="457" t="s">
        <v>256</v>
      </c>
      <c r="B4" s="457"/>
      <c r="C4" s="457"/>
      <c r="D4" s="458" t="str">
        <f>'YARIŞMA BİLGİLERİ'!F21</f>
        <v>ERKEKLER ( B1 )</v>
      </c>
      <c r="E4" s="458"/>
      <c r="F4" s="217"/>
      <c r="G4" s="34"/>
      <c r="H4" s="34"/>
      <c r="I4" s="34"/>
      <c r="J4" s="34"/>
      <c r="K4" s="34"/>
      <c r="L4" s="35"/>
      <c r="M4" s="90" t="s">
        <v>5</v>
      </c>
      <c r="N4" s="449" t="s">
        <v>759</v>
      </c>
      <c r="O4" s="449"/>
      <c r="P4" s="244"/>
    </row>
    <row r="5" spans="1:17" s="10" customFormat="1" ht="15.75" customHeight="1" x14ac:dyDescent="0.2">
      <c r="A5" s="13"/>
      <c r="B5" s="13"/>
      <c r="C5" s="14"/>
      <c r="D5" s="15"/>
      <c r="E5" s="16"/>
      <c r="F5" s="218"/>
      <c r="G5" s="16"/>
      <c r="H5" s="16"/>
      <c r="I5" s="13"/>
      <c r="J5" s="13"/>
      <c r="K5" s="13"/>
      <c r="L5" s="17"/>
      <c r="M5" s="18"/>
      <c r="N5" s="400">
        <f ca="1">NOW()</f>
        <v>43209.514284143515</v>
      </c>
      <c r="O5" s="400"/>
      <c r="P5" s="400"/>
    </row>
    <row r="6" spans="1:17"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7"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7" s="19" customFormat="1" ht="41.25" customHeight="1" x14ac:dyDescent="0.2">
      <c r="A8" s="300">
        <v>1</v>
      </c>
      <c r="B8" s="453">
        <v>64</v>
      </c>
      <c r="C8" s="138">
        <v>39083</v>
      </c>
      <c r="D8" s="206" t="s">
        <v>762</v>
      </c>
      <c r="E8" s="207" t="s">
        <v>761</v>
      </c>
      <c r="F8" s="454">
        <v>4966</v>
      </c>
      <c r="G8" s="80"/>
      <c r="H8" s="23"/>
      <c r="I8" s="79">
        <v>1</v>
      </c>
      <c r="J8" s="279" t="s">
        <v>639</v>
      </c>
      <c r="K8" s="299"/>
      <c r="L8" s="138"/>
      <c r="M8" s="280"/>
      <c r="N8" s="280"/>
      <c r="O8" s="219"/>
      <c r="P8" s="80"/>
    </row>
    <row r="9" spans="1:17" s="19" customFormat="1" ht="41.25" customHeight="1" x14ac:dyDescent="0.2">
      <c r="A9" s="300">
        <v>2</v>
      </c>
      <c r="B9" s="453">
        <v>63</v>
      </c>
      <c r="C9" s="138">
        <v>39083</v>
      </c>
      <c r="D9" s="206" t="s">
        <v>760</v>
      </c>
      <c r="E9" s="207" t="s">
        <v>761</v>
      </c>
      <c r="F9" s="454">
        <v>5099</v>
      </c>
      <c r="G9" s="80"/>
      <c r="H9" s="23"/>
      <c r="I9" s="79">
        <v>2</v>
      </c>
      <c r="J9" s="279" t="s">
        <v>640</v>
      </c>
      <c r="K9" s="299">
        <v>63</v>
      </c>
      <c r="L9" s="289">
        <v>39083</v>
      </c>
      <c r="M9" s="290" t="s">
        <v>760</v>
      </c>
      <c r="N9" s="290" t="s">
        <v>761</v>
      </c>
      <c r="O9" s="219">
        <v>5099</v>
      </c>
      <c r="P9" s="80">
        <v>2</v>
      </c>
    </row>
    <row r="10" spans="1:17" s="19" customFormat="1" ht="41.25" customHeight="1" x14ac:dyDescent="0.2">
      <c r="A10" s="300">
        <v>3</v>
      </c>
      <c r="B10" s="453"/>
      <c r="C10" s="138"/>
      <c r="D10" s="206"/>
      <c r="E10" s="207"/>
      <c r="F10" s="454"/>
      <c r="G10" s="80"/>
      <c r="H10" s="23"/>
      <c r="I10" s="79">
        <v>3</v>
      </c>
      <c r="J10" s="279" t="s">
        <v>641</v>
      </c>
      <c r="K10" s="299"/>
      <c r="L10" s="289"/>
      <c r="M10" s="290"/>
      <c r="N10" s="290"/>
      <c r="O10" s="219"/>
      <c r="P10" s="80"/>
    </row>
    <row r="11" spans="1:17" s="19" customFormat="1" ht="41.25" customHeight="1" x14ac:dyDescent="0.2">
      <c r="A11" s="300">
        <v>4</v>
      </c>
      <c r="B11" s="79"/>
      <c r="C11" s="138"/>
      <c r="D11" s="206"/>
      <c r="E11" s="207"/>
      <c r="F11" s="219"/>
      <c r="G11" s="80"/>
      <c r="H11" s="23"/>
      <c r="I11" s="79">
        <v>4</v>
      </c>
      <c r="J11" s="279" t="s">
        <v>642</v>
      </c>
      <c r="K11" s="299">
        <v>64</v>
      </c>
      <c r="L11" s="289">
        <v>39083</v>
      </c>
      <c r="M11" s="290" t="s">
        <v>762</v>
      </c>
      <c r="N11" s="290" t="s">
        <v>761</v>
      </c>
      <c r="O11" s="219">
        <v>4966</v>
      </c>
      <c r="P11" s="80">
        <v>1</v>
      </c>
    </row>
    <row r="12" spans="1:17" s="19" customFormat="1" ht="41.25" customHeight="1" x14ac:dyDescent="0.2">
      <c r="A12" s="300">
        <v>5</v>
      </c>
      <c r="B12" s="79"/>
      <c r="C12" s="138"/>
      <c r="D12" s="206"/>
      <c r="E12" s="207"/>
      <c r="F12" s="219"/>
      <c r="G12" s="80"/>
      <c r="H12" s="23"/>
      <c r="I12" s="79">
        <v>5</v>
      </c>
      <c r="J12" s="279" t="s">
        <v>643</v>
      </c>
      <c r="K12" s="80"/>
      <c r="L12" s="138"/>
      <c r="M12" s="280"/>
      <c r="N12" s="280"/>
      <c r="O12" s="219"/>
      <c r="P12" s="80"/>
    </row>
    <row r="13" spans="1:17" s="19" customFormat="1" ht="41.25" customHeight="1" x14ac:dyDescent="0.2">
      <c r="A13" s="300">
        <v>6</v>
      </c>
      <c r="B13" s="79"/>
      <c r="C13" s="138"/>
      <c r="D13" s="206"/>
      <c r="E13" s="207"/>
      <c r="F13" s="219"/>
      <c r="G13" s="80"/>
      <c r="H13" s="23"/>
      <c r="I13" s="79">
        <v>6</v>
      </c>
      <c r="J13" s="279" t="s">
        <v>644</v>
      </c>
      <c r="K13" s="80"/>
      <c r="L13" s="138"/>
      <c r="M13" s="280"/>
      <c r="N13" s="280"/>
      <c r="O13" s="219"/>
      <c r="P13" s="80"/>
    </row>
    <row r="14" spans="1:17" s="19" customFormat="1" ht="41.25" customHeight="1" x14ac:dyDescent="0.2">
      <c r="A14" s="300">
        <v>7</v>
      </c>
      <c r="B14" s="79"/>
      <c r="C14" s="138"/>
      <c r="D14" s="206"/>
      <c r="E14" s="207"/>
      <c r="F14" s="219"/>
      <c r="G14" s="80"/>
      <c r="H14" s="23"/>
      <c r="I14" s="369" t="s">
        <v>17</v>
      </c>
      <c r="J14" s="370"/>
      <c r="K14" s="370"/>
      <c r="L14" s="370"/>
      <c r="M14" s="370"/>
      <c r="N14" s="370"/>
      <c r="O14" s="370"/>
      <c r="P14" s="371"/>
    </row>
    <row r="15" spans="1:17" s="19" customFormat="1" ht="41.25" customHeight="1" x14ac:dyDescent="0.2">
      <c r="A15" s="300">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41.25" customHeight="1" x14ac:dyDescent="0.2">
      <c r="A16" s="300">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41.25" customHeight="1" x14ac:dyDescent="0.2">
      <c r="A17" s="300">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41.25" customHeight="1" x14ac:dyDescent="0.2">
      <c r="A18" s="300">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41.25" customHeight="1" x14ac:dyDescent="0.2">
      <c r="A19" s="300">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41.25" customHeight="1" x14ac:dyDescent="0.2">
      <c r="A20" s="300">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41.25" customHeight="1" x14ac:dyDescent="0.2">
      <c r="A21" s="300">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PROGRAMI'!D21</f>
        <v>200 Metre Final</v>
      </c>
      <c r="E3" s="398"/>
      <c r="F3" s="399" t="s">
        <v>57</v>
      </c>
      <c r="G3" s="399"/>
      <c r="H3" s="11" t="s">
        <v>251</v>
      </c>
      <c r="I3" s="437">
        <f>'YARIŞMA PROGRAMI'!E21</f>
        <v>0</v>
      </c>
      <c r="J3" s="392"/>
      <c r="K3" s="392"/>
      <c r="L3" s="392"/>
      <c r="M3" s="283" t="s">
        <v>252</v>
      </c>
      <c r="N3" s="391">
        <f>('YARIŞMA PROGRAMI'!F21)</f>
        <v>0</v>
      </c>
      <c r="O3" s="391"/>
      <c r="P3" s="391"/>
    </row>
    <row r="4" spans="1:16" s="12" customFormat="1" ht="17.25" customHeight="1" x14ac:dyDescent="0.2">
      <c r="A4" s="393" t="s">
        <v>256</v>
      </c>
      <c r="B4" s="393"/>
      <c r="C4" s="393"/>
      <c r="D4" s="394" t="str">
        <f>'YARIŞMA BİLGİLERİ'!F21</f>
        <v>ERKEKLER ( B1 )</v>
      </c>
      <c r="E4" s="394"/>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6"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E12" sqref="E12"/>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48" t="s">
        <v>376</v>
      </c>
    </row>
    <row r="2" spans="1:14" ht="51" customHeight="1" x14ac:dyDescent="0.2">
      <c r="A2" s="116"/>
      <c r="B2" s="357" t="str">
        <f>'YARIŞMA BİLGİLERİ'!F19</f>
        <v xml:space="preserve"> GÖRME ENGELLİLER TÜRKİYE ŞAMPİYONASI</v>
      </c>
      <c r="C2" s="358"/>
      <c r="D2" s="358"/>
      <c r="E2" s="358"/>
      <c r="F2" s="359"/>
      <c r="G2" s="116"/>
      <c r="I2" s="349"/>
      <c r="J2" s="115"/>
      <c r="K2" s="115"/>
      <c r="L2" s="115"/>
      <c r="M2" s="115"/>
      <c r="N2" s="118"/>
    </row>
    <row r="3" spans="1:14" ht="20.25" customHeight="1" x14ac:dyDescent="0.2">
      <c r="A3" s="116"/>
      <c r="B3" s="354" t="s">
        <v>20</v>
      </c>
      <c r="C3" s="355"/>
      <c r="D3" s="355"/>
      <c r="E3" s="355"/>
      <c r="F3" s="356"/>
      <c r="G3" s="116"/>
      <c r="I3" s="349"/>
      <c r="J3" s="119"/>
      <c r="K3" s="119"/>
      <c r="L3" s="119"/>
      <c r="M3" s="119"/>
    </row>
    <row r="4" spans="1:14" ht="48" x14ac:dyDescent="0.2">
      <c r="A4" s="116"/>
      <c r="B4" s="360" t="s">
        <v>377</v>
      </c>
      <c r="C4" s="361"/>
      <c r="D4" s="361"/>
      <c r="E4" s="361"/>
      <c r="F4" s="362"/>
      <c r="G4" s="116"/>
      <c r="I4" s="120" t="s">
        <v>364</v>
      </c>
      <c r="J4" s="121"/>
      <c r="K4" s="121"/>
      <c r="L4" s="121"/>
      <c r="M4" s="121"/>
    </row>
    <row r="5" spans="1:14" ht="45" customHeight="1" x14ac:dyDescent="0.2">
      <c r="A5" s="116"/>
      <c r="B5" s="350" t="str">
        <f>'YARIŞMA BİLGİLERİ'!F21</f>
        <v>ERKEKLER ( B1 )</v>
      </c>
      <c r="C5" s="351"/>
      <c r="D5" s="351"/>
      <c r="E5" s="352" t="s">
        <v>271</v>
      </c>
      <c r="F5" s="353"/>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755</v>
      </c>
      <c r="F7" s="123" t="s">
        <v>749</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50" t="str">
        <f>'YARIŞMA BİLGİLERİ'!F21</f>
        <v>ERKEKLER ( B1 )</v>
      </c>
      <c r="C15" s="351"/>
      <c r="D15" s="351"/>
      <c r="E15" s="352" t="s">
        <v>272</v>
      </c>
      <c r="F15" s="353"/>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755</v>
      </c>
      <c r="F19" s="123" t="s">
        <v>749</v>
      </c>
      <c r="G19" s="126"/>
      <c r="I19" s="136" t="s">
        <v>47</v>
      </c>
      <c r="J19" s="125"/>
      <c r="K19" s="125"/>
      <c r="L19" s="125"/>
      <c r="M19" s="125"/>
    </row>
    <row r="20" spans="1:13" s="127" customFormat="1" ht="43.5" customHeight="1" x14ac:dyDescent="0.2">
      <c r="A20" s="126"/>
      <c r="B20" s="285"/>
      <c r="C20" s="286"/>
      <c r="D20" s="287" t="s">
        <v>754</v>
      </c>
      <c r="E20" s="284" t="s">
        <v>755</v>
      </c>
      <c r="F20" s="123" t="s">
        <v>749</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47"/>
      <c r="B22" s="251">
        <v>42365</v>
      </c>
      <c r="C22" s="252">
        <v>0.52083333333333337</v>
      </c>
      <c r="D22" s="153" t="s">
        <v>240</v>
      </c>
      <c r="E22" s="265"/>
      <c r="F22" s="123"/>
      <c r="G22" s="199"/>
      <c r="I22" s="135" t="s">
        <v>50</v>
      </c>
      <c r="J22" s="129"/>
      <c r="K22" s="128"/>
      <c r="L22" s="128"/>
      <c r="M22" s="128"/>
    </row>
    <row r="23" spans="1:13" s="124" customFormat="1" ht="43.5" customHeight="1" x14ac:dyDescent="0.2">
      <c r="A23" s="347"/>
      <c r="B23" s="251">
        <v>42365</v>
      </c>
      <c r="C23" s="252">
        <v>0.65625</v>
      </c>
      <c r="D23" s="153" t="s">
        <v>509</v>
      </c>
      <c r="E23" s="265"/>
      <c r="F23" s="123"/>
      <c r="G23" s="199"/>
      <c r="I23" s="135" t="s">
        <v>458</v>
      </c>
      <c r="J23" s="129"/>
      <c r="K23" s="128"/>
      <c r="L23" s="128"/>
      <c r="M23" s="128"/>
    </row>
    <row r="24" spans="1:13" s="124" customFormat="1" ht="44.25" customHeight="1" x14ac:dyDescent="0.2">
      <c r="A24" s="347"/>
      <c r="B24" s="251">
        <v>42365</v>
      </c>
      <c r="C24" s="252">
        <v>0.67013888888888884</v>
      </c>
      <c r="D24" s="153" t="s">
        <v>602</v>
      </c>
      <c r="E24" s="265"/>
      <c r="F24" s="123"/>
      <c r="G24" s="199"/>
      <c r="I24" s="135" t="s">
        <v>459</v>
      </c>
      <c r="J24" s="129"/>
      <c r="K24" s="128"/>
      <c r="L24" s="128"/>
      <c r="M24" s="128"/>
    </row>
    <row r="25" spans="1:13" s="124" customFormat="1" ht="41.25" customHeight="1" x14ac:dyDescent="0.2">
      <c r="A25" s="347"/>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1.75" customHeight="1" x14ac:dyDescent="0.2">
      <c r="A3" s="397" t="s">
        <v>279</v>
      </c>
      <c r="B3" s="397"/>
      <c r="C3" s="397"/>
      <c r="D3" s="398" t="str">
        <f>'YARIŞMA PROGRAMI'!D24</f>
        <v>4x400 Metre Bayrak</v>
      </c>
      <c r="E3" s="398"/>
      <c r="F3" s="399" t="s">
        <v>57</v>
      </c>
      <c r="G3" s="399"/>
      <c r="H3" s="11" t="s">
        <v>251</v>
      </c>
      <c r="I3" s="388">
        <f>'YARIŞMA PROGRAMI'!E24</f>
        <v>0</v>
      </c>
      <c r="J3" s="388"/>
      <c r="K3" s="388"/>
      <c r="L3" s="388"/>
      <c r="M3" s="277" t="s">
        <v>252</v>
      </c>
      <c r="N3" s="391">
        <f>('YARIŞMA PROGRAMI'!F24)</f>
        <v>0</v>
      </c>
      <c r="O3" s="391"/>
      <c r="P3" s="391"/>
    </row>
    <row r="4" spans="1:16" s="12" customFormat="1" ht="17.25" customHeight="1" x14ac:dyDescent="0.2">
      <c r="A4" s="393" t="s">
        <v>256</v>
      </c>
      <c r="B4" s="393"/>
      <c r="C4" s="393"/>
      <c r="D4" s="394" t="str">
        <f>'YARIŞMA BİLGİLERİ'!F21</f>
        <v>ERKEKLER ( B1 )</v>
      </c>
      <c r="E4" s="394"/>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0">
        <f ca="1">NOW()</f>
        <v>43209.514284143515</v>
      </c>
      <c r="O5" s="400"/>
      <c r="P5" s="400"/>
    </row>
    <row r="6" spans="1:16" s="19" customFormat="1" ht="18.75" customHeight="1" x14ac:dyDescent="0.2">
      <c r="A6" s="377" t="s">
        <v>12</v>
      </c>
      <c r="B6" s="378" t="s">
        <v>249</v>
      </c>
      <c r="C6" s="380" t="s">
        <v>273</v>
      </c>
      <c r="D6" s="368" t="s">
        <v>14</v>
      </c>
      <c r="E6" s="368" t="s">
        <v>55</v>
      </c>
      <c r="F6" s="436" t="s">
        <v>15</v>
      </c>
      <c r="G6" s="382" t="s">
        <v>28</v>
      </c>
      <c r="I6" s="369" t="s">
        <v>16</v>
      </c>
      <c r="J6" s="370"/>
      <c r="K6" s="370"/>
      <c r="L6" s="370"/>
      <c r="M6" s="370"/>
      <c r="N6" s="370"/>
      <c r="O6" s="370"/>
      <c r="P6" s="371"/>
    </row>
    <row r="7" spans="1:16" ht="26.25" customHeight="1" x14ac:dyDescent="0.2">
      <c r="A7" s="377"/>
      <c r="B7" s="379"/>
      <c r="C7" s="380"/>
      <c r="D7" s="368"/>
      <c r="E7" s="368"/>
      <c r="F7" s="436"/>
      <c r="G7" s="383"/>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52" t="str">
        <f>'YARIŞMA BİLGİLERİ'!F19</f>
        <v xml:space="preserve"> GÖRME ENGELLİLER TÜRKİYE ŞAMPİYONASI</v>
      </c>
      <c r="B1" s="452"/>
      <c r="C1" s="452"/>
      <c r="D1" s="452"/>
      <c r="E1" s="452"/>
      <c r="F1" s="452"/>
      <c r="G1" s="452"/>
      <c r="H1" s="452"/>
      <c r="I1" s="452"/>
      <c r="J1" s="452"/>
      <c r="K1" s="178" t="str">
        <f>'YARIŞMA BİLGİLERİ'!F20</f>
        <v>BURSA</v>
      </c>
      <c r="L1" s="451"/>
      <c r="M1" s="451"/>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39083</v>
      </c>
      <c r="D3" s="174" t="str">
        <f>'100 m'!D8</f>
        <v>ENES BİLGİLİ</v>
      </c>
      <c r="E3" s="174" t="str">
        <f>'100 m'!E8</f>
        <v>NİLÜFER BLD.GÖRME ENG.SK</v>
      </c>
      <c r="F3" s="167">
        <f>'100 m'!F8</f>
        <v>2150</v>
      </c>
      <c r="G3" s="168">
        <f>'100 m'!A8</f>
        <v>1</v>
      </c>
      <c r="H3" s="167" t="s">
        <v>432</v>
      </c>
      <c r="I3" s="169"/>
      <c r="J3" s="167" t="str">
        <f>'YARIŞMA BİLGİLERİ'!$F$21</f>
        <v>ERKEKLER ( B1 )</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f>'100 m'!C9</f>
        <v>39083</v>
      </c>
      <c r="D4" s="174" t="str">
        <f>'100 m'!D9</f>
        <v>BURAK CAN</v>
      </c>
      <c r="E4" s="174" t="str">
        <f>'100 m'!E9</f>
        <v>NİLÜFER BLD.GÖRME ENG.SK</v>
      </c>
      <c r="F4" s="167">
        <f>'100 m'!F9</f>
        <v>2180</v>
      </c>
      <c r="G4" s="168">
        <f>'100 m'!A9</f>
        <v>2</v>
      </c>
      <c r="H4" s="167" t="s">
        <v>432</v>
      </c>
      <c r="I4" s="169"/>
      <c r="J4" s="167" t="str">
        <f>'YARIŞMA BİLGİLERİ'!$F$21</f>
        <v>ERKEKLER ( B1 )</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0</v>
      </c>
      <c r="D5" s="174">
        <f>'100 m'!D10</f>
        <v>0</v>
      </c>
      <c r="E5" s="174">
        <f>'100 m'!E10</f>
        <v>0</v>
      </c>
      <c r="F5" s="167">
        <f>'100 m'!F10</f>
        <v>0</v>
      </c>
      <c r="G5" s="168">
        <f>'100 m'!A10</f>
        <v>0</v>
      </c>
      <c r="H5" s="167" t="s">
        <v>432</v>
      </c>
      <c r="I5" s="169"/>
      <c r="J5" s="167" t="str">
        <f>'YARIŞMA BİLGİLERİ'!$F$21</f>
        <v>ERKEKLER ( B1 )</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ERKEKLER ( B1 )</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ERKEKLER ( B1 )</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ERKEKLER ( B1 )</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ERKEKLER ( B1 )</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ERKEKLER ( B1 )</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 ( B1 )</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 ( B1 )</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 ( B1 )</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 ( B1 )</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 ( B1 )</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 ( B1 )</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 ( B1 )</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 ( B1 )</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 ( B1 )</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 ( B1 )</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B1 )</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B1 )</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B1 )</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B1 )</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B1 )</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B1 )</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B1 )</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B1 )</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B1 )</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B1 )</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B1 )</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B1 )</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B1 )</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B1 )</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B1 )</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B1 )</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B1 )</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B1 )</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B1 )</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B1 )</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B1 )</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B1 )</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B1 )</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B1 )</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B1 )</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B1 )</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B1 )</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B1 )</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B1 )</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B1 )</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B1 )</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B1 )</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B1 )</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B1 )</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B1 )</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B1 )</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B1 )</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B1 )</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B1 )</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B1 )</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B1 )</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B1 )</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B1 )</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B1 )</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B1 )</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B1 )</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B1 )</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B1 )</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B1 )</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B1 )</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B1 )</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B1 )</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B1 )</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B1 )</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B1 )</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B1 )</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B1 )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B1 )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B1 )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B1 )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B1 )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B1 )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B1 )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B1 )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 B1 )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 B1 )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 B1 )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 B1 )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 B1 )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 B1 )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 B1 )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 B1 )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 B1 )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 B1 )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 B1 )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 B1 )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 B1 )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 B1 )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 B1 )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 B1 )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 B1 )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 B1 )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 B1 )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 B1 )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 B1 )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 B1 )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 B1 )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 B1 )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 B1 )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B1 )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B1 )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B1 )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B1 )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B1 )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B1 )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B1 )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B1 )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B1 )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B1 )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B1 )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B1 )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B1 )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B1 )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B1 )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B1 )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B1 )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B1 )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B1 )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B1 )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B1 )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B1 )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B1 )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B1 )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B1 )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B1 )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B1 )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B1 )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B1 )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B1 )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B1 )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B1 )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B1 )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B1 )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B1 )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B1 )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B1 )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B1 )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B1 )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B1 )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 ( B1 )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 ( B1 )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 ( B1 )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 ( B1 )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 ( B1 )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 ( B1 )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 ( B1 )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 ( B1 )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 ( B1 )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 ( B1 )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 ( B1 )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 ( B1 )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 ( B1 )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 ( B1 )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 ( B1 )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 ( B1 )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 ( B1 )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 ( B1 )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 ( B1 )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 ( B1 )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 ( B1 )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 ( B1 )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 ( B1 )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 ( B1 )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 ( B1 )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 ( B1 )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 ( B1 )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 ( B1 )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 ( B1 )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 ( B1 )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 ( B1 )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 ( B1 )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 ( B1 )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 ( B1 )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 ( B1 )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 ( B1 )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 ( B1 )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 ( B1 )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 ( B1 )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 ( B1 )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ERKEKLER ( B1 )</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ERKEKLER ( B1 )</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ERKEKLER ( B1 )</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ERKEKLER ( B1 )</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 ( B1 )</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ERKEKLER ( B1 )</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ERKEKLER ( B1 )</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ERKEKLER ( B1 )</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ERKEKLER ( B1 )</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ERKEKLER ( B1 )</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ERKEKLER ( B1 )</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ERKEKLER ( B1 )</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ERKEKLER ( B1 )</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ERKEKLER ( B1 )</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ERKEKLER ( B1 )</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ERKEKLER ( B1 )</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ERKEKLER ( B1 )</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ERKEKLER ( B1 )</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ERKEKLER ( B1 )</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ERKEKLER ( B1 )</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ERKEKLER ( B1 )</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ERKEKLER ( B1 )</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ERKEKLER ( B1 )</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ERKEKLER ( B1 )</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ERKEKLER ( B1 )</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ERKEKLER ( B1 )</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ERKEKLER ( B1 )</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ERKEKLER ( B1 )</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ERKEKLER ( B1 )</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ERKEKLER ( B1 )</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ERKEKLER ( B1 )</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ERKEKLER ( B1 )</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ERKEKLER ( B1 )</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ERKEKLER ( B1 )</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ERKEKLER ( B1 )</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ERKEKLER ( B1 )</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ERKEKLER ( B1 )</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ERKEKLER ( B1 )</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ERKEKLER ( B1 )</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ERKEKLER ( B1 )</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ERKEKLER ( B1 )</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ERKEKLER ( B1 )</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ERKEKLER ( B1 )</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ERKEKLER ( B1 )</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ERKEKLER ( B1 )</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ERKEKLER ( B1 )</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ERKEKLER ( B1 )</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ERKEKLER ( B1 )</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ERKEKLER ( B1 )</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ERKEKLER ( B1 )</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ERKEKLER ( B1 )</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ERKEKLER ( B1 )</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ERKEKLER ( B1 )</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ERKEKLER ( B1 )</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ERKEKLER ( B1 )</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ERKEKLER ( B1 )</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ERKEKLER ( B1 )</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ERKEKLER ( B1 )</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ERKEKLER ( B1 )</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ERKEKLER ( B1 )</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ERKEKLER ( B1 )</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ERKEKLER ( B1 )</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 ( B1 )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 B1 )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 B1 )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 B1 )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 B1 )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 B1 )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 B1 )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 B1 )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 B1 )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 B1 )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 B1 )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 B1 )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 B1 )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 B1 )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 B1 )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 B1 )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 B1 )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 B1 )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 B1 )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 B1 )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 B1 )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 B1 )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 B1 )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 B1 )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 B1 )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 B1 )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 B1 )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 B1 )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 B1 )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 B1 )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 B1 )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 B1 )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 B1 )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 B1 )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 B1 )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 B1 )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 B1 )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 B1 )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 B1 )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 B1 )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 B1 )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 B1 )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 B1 )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 B1 )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 B1 )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 B1 )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 B1 )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 B1 )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 B1 )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 B1 )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 B1 )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 B1 )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 B1 )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 B1 )</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39083</v>
      </c>
      <c r="D306" s="170" t="str">
        <f>'200M '!D8</f>
        <v>ENES BİLGİLİ</v>
      </c>
      <c r="E306" s="170" t="str">
        <f>'200M '!E8</f>
        <v>NİLÜFER BLD.GÖRME ENG.SK</v>
      </c>
      <c r="F306" s="211">
        <f>'200M '!F8</f>
        <v>4966</v>
      </c>
      <c r="G306" s="173">
        <f>'200M '!A8</f>
        <v>1</v>
      </c>
      <c r="H306" s="173" t="s">
        <v>737</v>
      </c>
      <c r="I306" s="173"/>
      <c r="J306" s="167" t="str">
        <f>'YARIŞMA BİLGİLERİ'!$F$21</f>
        <v>ERKEKLER ( B1 )</v>
      </c>
      <c r="K306" s="170" t="str">
        <f t="shared" si="7"/>
        <v>BURSA- GÖRME ENGELLİLER TÜRKİYE ŞAMPİYONASI</v>
      </c>
      <c r="L306" s="249" t="str">
        <f>'200M '!N$4</f>
        <v>19.04.2018-11:10</v>
      </c>
      <c r="M306" s="171" t="s">
        <v>430</v>
      </c>
    </row>
    <row r="307" spans="1:13" s="163" customFormat="1" ht="26.25" customHeight="1" x14ac:dyDescent="0.2">
      <c r="A307" s="165">
        <v>305</v>
      </c>
      <c r="B307" s="176" t="s">
        <v>742</v>
      </c>
      <c r="C307" s="166">
        <f>'200M '!C9</f>
        <v>39083</v>
      </c>
      <c r="D307" s="170" t="str">
        <f>'200M '!D9</f>
        <v>BURAK CAN</v>
      </c>
      <c r="E307" s="170" t="str">
        <f>'200M '!E9</f>
        <v>NİLÜFER BLD.GÖRME ENG.SK</v>
      </c>
      <c r="F307" s="211">
        <f>'200M '!F9</f>
        <v>5099</v>
      </c>
      <c r="G307" s="173">
        <f>'200M '!A9</f>
        <v>2</v>
      </c>
      <c r="H307" s="173" t="s">
        <v>737</v>
      </c>
      <c r="I307" s="173"/>
      <c r="J307" s="167" t="str">
        <f>'YARIŞMA BİLGİLERİ'!$F$21</f>
        <v>ERKEKLER ( B1 )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3</v>
      </c>
      <c r="H308" s="173" t="s">
        <v>737</v>
      </c>
      <c r="I308" s="173"/>
      <c r="J308" s="167" t="str">
        <f>'YARIŞMA BİLGİLERİ'!$F$21</f>
        <v>ERKEKLER ( B1 )</v>
      </c>
      <c r="K308" s="170" t="str">
        <f t="shared" si="8"/>
        <v>BURSA- GÖRME ENGELLİLER TÜRKİYE ŞAMPİYONASI</v>
      </c>
      <c r="L308" s="249" t="str">
        <f>'200M '!N$4</f>
        <v>19.04.2018-11:10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4</v>
      </c>
      <c r="H309" s="173" t="s">
        <v>737</v>
      </c>
      <c r="I309" s="173"/>
      <c r="J309" s="167" t="str">
        <f>'YARIŞMA BİLGİLERİ'!$F$21</f>
        <v>ERKEKLER ( B1 )</v>
      </c>
      <c r="K309" s="170" t="str">
        <f t="shared" si="8"/>
        <v>BURSA- GÖRME ENGELLİLER TÜRKİYE ŞAMPİYONASI</v>
      </c>
      <c r="L309" s="249" t="str">
        <f>'200M '!N$4</f>
        <v>19.04.2018-11:10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5</v>
      </c>
      <c r="H310" s="173" t="s">
        <v>737</v>
      </c>
      <c r="I310" s="173"/>
      <c r="J310" s="167" t="str">
        <f>'YARIŞMA BİLGİLERİ'!$F$21</f>
        <v>ERKEKLER ( B1 )</v>
      </c>
      <c r="K310" s="170" t="str">
        <f t="shared" si="8"/>
        <v>BURSA- GÖRME ENGELLİLER TÜRKİYE ŞAMPİYONASI</v>
      </c>
      <c r="L310" s="249" t="str">
        <f>'200M '!N$4</f>
        <v>19.04.2018-11:10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6</v>
      </c>
      <c r="H311" s="173" t="s">
        <v>737</v>
      </c>
      <c r="I311" s="173"/>
      <c r="J311" s="167" t="str">
        <f>'YARIŞMA BİLGİLERİ'!$F$21</f>
        <v>ERKEKLER ( B1 )</v>
      </c>
      <c r="K311" s="170" t="str">
        <f t="shared" si="8"/>
        <v>BURSA- GÖRME ENGELLİLER TÜRKİYE ŞAMPİYONASI</v>
      </c>
      <c r="L311" s="249" t="str">
        <f>'200M '!N$4</f>
        <v>19.04.2018-11:10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ERKEKLER ( B1 )</v>
      </c>
      <c r="K312" s="170" t="str">
        <f t="shared" si="8"/>
        <v>BURSA- GÖRME ENGELLİLER TÜRKİYE ŞAMPİYONASI</v>
      </c>
      <c r="L312" s="249" t="str">
        <f>'200M '!N$4</f>
        <v>19.04.2018-11:10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ERKEKLER ( B1 )</v>
      </c>
      <c r="K313" s="170" t="str">
        <f t="shared" si="8"/>
        <v>BURSA- GÖRME ENGELLİLER TÜRKİYE ŞAMPİYONASI</v>
      </c>
      <c r="L313" s="249" t="str">
        <f>'200M '!N$4</f>
        <v>19.04.2018-11:10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ERKEKLER ( B1 )</v>
      </c>
      <c r="K314" s="170" t="str">
        <f t="shared" si="8"/>
        <v>BURSA- GÖRME ENGELLİLER TÜRKİYE ŞAMPİYONASI</v>
      </c>
      <c r="L314" s="249" t="str">
        <f>'200M '!N$4</f>
        <v>19.04.2018-11:10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ERKEKLER ( B1 )</v>
      </c>
      <c r="K315" s="170" t="str">
        <f t="shared" si="8"/>
        <v>BURSA- GÖRME ENGELLİLER TÜRKİYE ŞAMPİYONASI</v>
      </c>
      <c r="L315" s="249" t="str">
        <f>'200M '!N$4</f>
        <v>19.04.2018-11:10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ERKEKLER ( B1 )</v>
      </c>
      <c r="K316" s="170" t="str">
        <f t="shared" si="8"/>
        <v>BURSA- GÖRME ENGELLİLER TÜRKİYE ŞAMPİYONASI</v>
      </c>
      <c r="L316" s="249" t="str">
        <f>'200M '!N$4</f>
        <v>19.04.2018-11:10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ERKEKLER ( B1 )</v>
      </c>
      <c r="K317" s="170" t="str">
        <f t="shared" si="8"/>
        <v>BURSA- GÖRME ENGELLİLER TÜRKİYE ŞAMPİYONASI</v>
      </c>
      <c r="L317" s="249" t="str">
        <f>'200M '!N$4</f>
        <v>19.04.2018-11:10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ERKEKLER ( B1 )</v>
      </c>
      <c r="K318" s="170" t="str">
        <f t="shared" si="8"/>
        <v>BURSA- GÖRME ENGELLİLER TÜRKİYE ŞAMPİYONASI</v>
      </c>
      <c r="L318" s="249" t="str">
        <f>'200M '!N$4</f>
        <v>19.04.2018-11:10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ERKEKLER ( B1 )</v>
      </c>
      <c r="K319" s="170" t="str">
        <f t="shared" si="8"/>
        <v>BURSA- GÖRME ENGELLİLER TÜRKİYE ŞAMPİYONASI</v>
      </c>
      <c r="L319" s="249" t="str">
        <f>'200M '!N$4</f>
        <v>19.04.2018-11:10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ERKEKLER ( B1 )</v>
      </c>
      <c r="K320" s="170" t="str">
        <f t="shared" si="8"/>
        <v>BURSA- GÖRME ENGELLİLER TÜRKİYE ŞAMPİYONASI</v>
      </c>
      <c r="L320" s="249" t="str">
        <f>'200M '!N$4</f>
        <v>19.04.2018-11:10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ERKEKLER ( B1 )</v>
      </c>
      <c r="K321" s="170" t="str">
        <f t="shared" si="8"/>
        <v>BURSA- GÖRME ENGELLİLER TÜRKİYE ŞAMPİYONASI</v>
      </c>
      <c r="L321" s="249" t="str">
        <f>'200M '!N$4</f>
        <v>19.04.2018-11:10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ERKEKLER ( B1 )</v>
      </c>
      <c r="K322" s="170" t="str">
        <f t="shared" si="8"/>
        <v>BURSA- GÖRME ENGELLİLER TÜRKİYE ŞAMPİYONASI</v>
      </c>
      <c r="L322" s="249" t="str">
        <f>'200M '!N$4</f>
        <v>19.04.2018-11:10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ERKEKLER ( B1 )</v>
      </c>
      <c r="K323" s="170" t="str">
        <f t="shared" si="8"/>
        <v>BURSA- GÖRME ENGELLİLER TÜRKİYE ŞAMPİYONASI</v>
      </c>
      <c r="L323" s="249" t="str">
        <f>'200M '!N$4</f>
        <v>19.04.2018-11:10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ERKEKLER ( B1 )</v>
      </c>
      <c r="K324" s="170" t="str">
        <f t="shared" si="8"/>
        <v>BURSA- GÖRME ENGELLİLER TÜRKİYE ŞAMPİYONASI</v>
      </c>
      <c r="L324" s="249" t="str">
        <f>'200M '!N$4</f>
        <v>19.04.2018-11:10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ERKEKLER ( B1 )</v>
      </c>
      <c r="K325" s="170" t="str">
        <f t="shared" si="8"/>
        <v>BURSA- GÖRME ENGELLİLER TÜRKİYE ŞAMPİYONASI</v>
      </c>
      <c r="L325" s="249" t="str">
        <f>'200M '!N$4</f>
        <v>19.04.2018-11:10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ERKEKLER ( B1 )</v>
      </c>
      <c r="K326" s="170" t="str">
        <f t="shared" si="8"/>
        <v>BURSA- GÖRME ENGELLİLER TÜRKİYE ŞAMPİYONASI</v>
      </c>
      <c r="L326" s="249" t="str">
        <f>'200M '!N$4</f>
        <v>19.04.2018-11:10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ERKEKLER ( B1 )</v>
      </c>
      <c r="K327" s="170" t="str">
        <f t="shared" si="8"/>
        <v>BURSA- GÖRME ENGELLİLER TÜRKİYE ŞAMPİYONASI</v>
      </c>
      <c r="L327" s="249" t="str">
        <f>'200M '!N$4</f>
        <v>19.04.2018-11:10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ERKEKLER ( B1 )</v>
      </c>
      <c r="K328" s="170" t="str">
        <f t="shared" si="8"/>
        <v>BURSA- GÖRME ENGELLİLER TÜRKİYE ŞAMPİYONASI</v>
      </c>
      <c r="L328" s="249" t="str">
        <f>'200M '!N$4</f>
        <v>19.04.2018-11:10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ERKEKLER ( B1 )</v>
      </c>
      <c r="K329" s="170" t="str">
        <f t="shared" si="8"/>
        <v>BURSA- GÖRME ENGELLİLER TÜRKİYE ŞAMPİYONASI</v>
      </c>
      <c r="L329" s="249" t="str">
        <f>'200M '!N$4</f>
        <v>19.04.2018-11:10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ERKEKLER ( B1 )</v>
      </c>
      <c r="K330" s="170" t="str">
        <f t="shared" si="8"/>
        <v>BURSA- GÖRME ENGELLİLER TÜRKİYE ŞAMPİYONASI</v>
      </c>
      <c r="L330" s="249" t="str">
        <f>'200M '!N$4</f>
        <v>19.04.2018-11:10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ERKEKLER ( B1 )</v>
      </c>
      <c r="K331" s="170" t="str">
        <f t="shared" si="8"/>
        <v>BURSA- GÖRME ENGELLİLER TÜRKİYE ŞAMPİYONASI</v>
      </c>
      <c r="L331" s="249" t="str">
        <f>'200M '!N$4</f>
        <v>19.04.2018-11:10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ERKEKLER ( B1 )</v>
      </c>
      <c r="K332" s="170" t="str">
        <f t="shared" si="8"/>
        <v>BURSA- GÖRME ENGELLİLER TÜRKİYE ŞAMPİYONASI</v>
      </c>
      <c r="L332" s="249" t="str">
        <f>'200M '!N$4</f>
        <v>19.04.2018-11:10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ERKEKLER ( B1 )</v>
      </c>
      <c r="K333" s="170" t="str">
        <f t="shared" si="8"/>
        <v>BURSA- GÖRME ENGELLİLER TÜRKİYE ŞAMPİYONASI</v>
      </c>
      <c r="L333" s="249" t="str">
        <f>'200M '!N$4</f>
        <v>19.04.2018-11:10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ERKEKLER ( B1 )</v>
      </c>
      <c r="K334" s="170" t="str">
        <f t="shared" si="8"/>
        <v>BURSA- GÖRME ENGELLİLER TÜRKİYE ŞAMPİYONASI</v>
      </c>
      <c r="L334" s="249" t="str">
        <f>'200M '!N$4</f>
        <v>19.04.2018-11:10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ERKEKLER ( B1 )</v>
      </c>
      <c r="K335" s="170" t="str">
        <f t="shared" si="8"/>
        <v>BURSA- GÖRME ENGELLİLER TÜRKİYE ŞAMPİYONASI</v>
      </c>
      <c r="L335" s="249" t="str">
        <f>'200M '!N$4</f>
        <v>19.04.2018-11:10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ERKEKLER ( B1 )</v>
      </c>
      <c r="K336" s="170" t="str">
        <f t="shared" si="8"/>
        <v>BURSA- GÖRME ENGELLİLER TÜRKİYE ŞAMPİYONASI</v>
      </c>
      <c r="L336" s="249" t="str">
        <f>'200M '!N$4</f>
        <v>19.04.2018-11:10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ERKEKLER ( B1 )</v>
      </c>
      <c r="K337" s="170" t="str">
        <f t="shared" si="8"/>
        <v>BURSA- GÖRME ENGELLİLER TÜRKİYE ŞAMPİYONASI</v>
      </c>
      <c r="L337" s="249" t="str">
        <f>'200M '!N$4</f>
        <v>19.04.2018-11:10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ERKEKLER ( B1 )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ERKEKLER ( B1 )</v>
      </c>
      <c r="K339" s="170" t="str">
        <f t="shared" si="9"/>
        <v>BURSA- GÖRME ENGELLİLER TÜRKİYE ŞAMPİYONASI</v>
      </c>
      <c r="L339" s="249" t="str">
        <f>'200M '!N$4</f>
        <v>19.04.2018-11:10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ERKEKLER ( B1 )</v>
      </c>
      <c r="K340" s="170" t="str">
        <f t="shared" si="9"/>
        <v>BURSA- GÖRME ENGELLİLER TÜRKİYE ŞAMPİYONASI</v>
      </c>
      <c r="L340" s="249" t="str">
        <f>'200M '!N$4</f>
        <v>19.04.2018-11:10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ERKEKLER ( B1 )</v>
      </c>
      <c r="K341" s="170" t="str">
        <f t="shared" si="9"/>
        <v>BURSA- GÖRME ENGELLİLER TÜRKİYE ŞAMPİYONASI</v>
      </c>
      <c r="L341" s="249" t="str">
        <f>'200M '!N$4</f>
        <v>19.04.2018-11:10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ERKEKLER ( B1 )</v>
      </c>
      <c r="K342" s="170" t="str">
        <f t="shared" si="9"/>
        <v>BURSA- GÖRME ENGELLİLER TÜRKİYE ŞAMPİYONASI</v>
      </c>
      <c r="L342" s="249" t="str">
        <f>'200M '!N$4</f>
        <v>19.04.2018-11:10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ERKEKLER ( B1 )</v>
      </c>
      <c r="K343" s="170" t="str">
        <f t="shared" si="9"/>
        <v>BURSA- GÖRME ENGELLİLER TÜRKİYE ŞAMPİYONASI</v>
      </c>
      <c r="L343" s="249" t="str">
        <f>'200M '!N$4</f>
        <v>19.04.2018-11:10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ERKEKLER ( B1 )</v>
      </c>
      <c r="K344" s="170" t="str">
        <f t="shared" si="9"/>
        <v>BURSA- GÖRME ENGELLİLER TÜRKİYE ŞAMPİYONASI</v>
      </c>
      <c r="L344" s="249" t="str">
        <f>'200M '!N$4</f>
        <v>19.04.2018-11:10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ERKEKLER ( B1 )</v>
      </c>
      <c r="K345" s="170" t="str">
        <f t="shared" si="9"/>
        <v>BURSA- GÖRME ENGELLİLER TÜRKİYE ŞAMPİYONASI</v>
      </c>
      <c r="L345" s="249" t="str">
        <f>'200M '!N$4</f>
        <v>19.04.2018-11:10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ERKEKLER ( B1 )</v>
      </c>
      <c r="K346" s="170" t="str">
        <f t="shared" si="9"/>
        <v>BURSA- GÖRME ENGELLİLER TÜRKİYE ŞAMPİYONASI</v>
      </c>
      <c r="L346" s="249" t="str">
        <f>'200M '!N$4</f>
        <v>19.04.2018-11:10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ERKEKLER ( B1 )</v>
      </c>
      <c r="K347" s="170" t="str">
        <f t="shared" si="9"/>
        <v>BURSA- GÖRME ENGELLİLER TÜRKİYE ŞAMPİYONASI</v>
      </c>
      <c r="L347" s="249" t="str">
        <f>'200M '!N$4</f>
        <v>19.04.2018-11:10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ERKEKLER ( B1 )</v>
      </c>
      <c r="K348" s="170" t="str">
        <f t="shared" si="9"/>
        <v>BURSA- GÖRME ENGELLİLER TÜRKİYE ŞAMPİYONASI</v>
      </c>
      <c r="L348" s="249" t="str">
        <f>'200M '!N$4</f>
        <v>19.04.2018-11:10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ERKEKLER ( B1 )</v>
      </c>
      <c r="K349" s="170" t="str">
        <f t="shared" si="9"/>
        <v>BURSA- GÖRME ENGELLİLER TÜRKİYE ŞAMPİYONASI</v>
      </c>
      <c r="L349" s="249" t="str">
        <f>'200M '!N$4</f>
        <v>19.04.2018-11:10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ERKEKLER ( B1 )</v>
      </c>
      <c r="K350" s="170" t="str">
        <f t="shared" si="9"/>
        <v>BURSA- GÖRME ENGELLİLER TÜRKİYE ŞAMPİYONASI</v>
      </c>
      <c r="L350" s="249" t="str">
        <f>'200M '!N$4</f>
        <v>19.04.2018-11:10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ERKEKLER ( B1 )</v>
      </c>
      <c r="K351" s="170" t="str">
        <f t="shared" si="9"/>
        <v>BURSA- GÖRME ENGELLİLER TÜRKİYE ŞAMPİYONASI</v>
      </c>
      <c r="L351" s="249" t="str">
        <f>'200M '!N$4</f>
        <v>19.04.2018-11:10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ERKEKLER ( B1 )</v>
      </c>
      <c r="K352" s="170" t="str">
        <f t="shared" si="9"/>
        <v>BURSA- GÖRME ENGELLİLER TÜRKİYE ŞAMPİYONASI</v>
      </c>
      <c r="L352" s="249" t="str">
        <f>'200M '!N$4</f>
        <v>19.04.2018-11:10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ERKEKLER ( B1 )</v>
      </c>
      <c r="K353" s="170" t="str">
        <f t="shared" si="9"/>
        <v>BURSA- GÖRME ENGELLİLER TÜRKİYE ŞAMPİYONASI</v>
      </c>
      <c r="L353" s="249" t="str">
        <f>'200M '!N$4</f>
        <v>19.04.2018-11:10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ERKEKLER ( B1 )</v>
      </c>
      <c r="K354" s="170" t="str">
        <f t="shared" si="9"/>
        <v>BURSA- GÖRME ENGELLİLER TÜRKİYE ŞAMPİYONASI</v>
      </c>
      <c r="L354" s="249" t="str">
        <f>'200M '!N$4</f>
        <v>19.04.2018-11:10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ERKEKLER ( B1 )</v>
      </c>
      <c r="K355" s="170" t="str">
        <f>CONCATENATE(K$1,"-",A$1)</f>
        <v>BURSA- GÖRME ENGELLİLER TÜRKİYE ŞAMPİYONASI</v>
      </c>
      <c r="L355" s="249" t="str">
        <f>'200M '!N$4</f>
        <v>19.04.2018-11:10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ERKEKLER ( B1 )</v>
      </c>
      <c r="K356" s="170" t="str">
        <f>CONCATENATE(K$1,"-",A$1)</f>
        <v>BURSA- GÖRME ENGELLİLER TÜRKİYE ŞAMPİYONASI</v>
      </c>
      <c r="L356" s="249" t="str">
        <f>'200M '!N$4</f>
        <v>19.04.2018-11:10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ERKEKLER ( B1 )</v>
      </c>
      <c r="K357" s="170" t="str">
        <f>CONCATENATE(K$1,"-",A$1)</f>
        <v>BURSA- GÖRME ENGELLİLER TÜRKİYE ŞAMPİYONASI</v>
      </c>
      <c r="L357" s="249" t="str">
        <f>'200M '!N$4</f>
        <v>19.04.2018-11:10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ERKEKLER ( B1 )</v>
      </c>
      <c r="K358" s="170" t="str">
        <f>CONCATENATE(K$1,"-",A$1)</f>
        <v>BURSA- GÖRME ENGELLİLER TÜRKİYE ŞAMPİYONASI</v>
      </c>
      <c r="L358" s="249" t="str">
        <f>'200M '!N$4</f>
        <v>19.04.2018-11:10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ERKEKLER ( B1 )</v>
      </c>
      <c r="K359" s="170" t="str">
        <f>CONCATENATE(K$1,"-",A$1)</f>
        <v>BURSA- GÖRME ENGELLİLER TÜRKİYE ŞAMPİYONASI</v>
      </c>
      <c r="L359" s="249" t="str">
        <f>'200M '!N$4</f>
        <v>19.04.2018-11:10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ERKEKLER ( B1 )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ERKEKLER ( B1 )</v>
      </c>
      <c r="K361" s="170" t="str">
        <f>CONCATENATE(K$1,"-",A$1)</f>
        <v>BURSA- GÖRME ENGELLİLER TÜRKİYE ŞAMPİYONASI</v>
      </c>
      <c r="L361" s="249" t="str">
        <f>'200M '!N$4</f>
        <v>19.04.2018-11:10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ERKEKLER ( B1 )</v>
      </c>
      <c r="K362" s="170" t="str">
        <f>CONCATENATE(K$1,"-",A$1)</f>
        <v>BURSA- GÖRME ENGELLİLER TÜRKİYE ŞAMPİYONASI</v>
      </c>
      <c r="L362" s="249" t="str">
        <f>'200M '!N$4</f>
        <v>19.04.2018-11:10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ERKEKLER ( B1 )</v>
      </c>
      <c r="K363" s="170" t="str">
        <f>CONCATENATE(K$1,"-",A$1)</f>
        <v>BURSA- GÖRME ENGELLİLER TÜRKİYE ŞAMPİYONASI</v>
      </c>
      <c r="L363" s="249" t="str">
        <f>'200M '!N$4</f>
        <v>19.04.2018-11:10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ERKEKLER ( B1 )</v>
      </c>
      <c r="K364" s="170" t="str">
        <f>CONCATENATE(K$1,"-",A$1)</f>
        <v>BURSA- GÖRME ENGELLİLER TÜRKİYE ŞAMPİYONASI</v>
      </c>
      <c r="L364" s="249" t="str">
        <f>'200M '!N$4</f>
        <v>19.04.2018-11:10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ERKEKLER ( B1 )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B1 )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B1 )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B1 )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B1 )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B1 )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B1 )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B1 )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B1 )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B1 )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B1 )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B1 )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B1 )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B1 )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B1 )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B1 )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B1 )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B1 )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B1 )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B1 )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B1 )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B1 )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B1 )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B1 )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B1 )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B1 )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B1 )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B1 )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B1 )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B1 )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B1 )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B1 )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B1 )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B1 )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B1 )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B1 )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B1 )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B1 )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B1 )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B1 )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B1 )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B1 )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B1 )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B1 )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B1 )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B1 )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B1 )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B1 )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B1 )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B1 )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B1 )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B1 )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B1 )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B1 )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B1 )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B1 )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B1 )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B1 )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B1 )</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ERKEKLER ( B1 )</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ERKEKLER ( B1 )</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ERKEKLER ( B1 )</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ERKEKLER ( B1 )</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ERKEKLER ( B1 )</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ERKEKLER ( B1 )</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ERKEKLER ( B1 )</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ERKEKLER ( B1 )</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ERKEKLER ( B1 )</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ERKEKLER ( B1 )</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ERKEKLER ( B1 )</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ERKEKLER ( B1 )</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ERKEKLER ( B1 )</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ERKEKLER ( B1 )</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ERKEKLER ( B1 )</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ERKEKLER ( B1 )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B1 )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B1 )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B1 )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B1 )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B1 )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B1 )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B1 )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B1 )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 B1 )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 B1 )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 B1 )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 B1 )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 B1 )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 B1 )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 B1 )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 B1 )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 B1 )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 B1 )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 B1 )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 B1 )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 B1 )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 B1 )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 B1 )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 B1 )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 B1 )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 B1 )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 B1 )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 B1 )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 B1 )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 B1 )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 B1 )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 B1 )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 B1 )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39083</v>
      </c>
      <c r="D473" s="170" t="str">
        <f>UZUN!E8</f>
        <v>BURAK CAN</v>
      </c>
      <c r="E473" s="170" t="str">
        <f>UZUN!F8</f>
        <v>NİLÜFER BLD.GÖRME ENG.SK</v>
      </c>
      <c r="F473" s="209">
        <f>UZUN!N8</f>
        <v>135</v>
      </c>
      <c r="G473" s="173">
        <f>UZUN!A8</f>
        <v>1</v>
      </c>
      <c r="H473" s="173" t="s">
        <v>101</v>
      </c>
      <c r="I473" s="173"/>
      <c r="J473" s="167" t="str">
        <f>'YARIŞMA BİLGİLERİ'!$F$21</f>
        <v>ERKEKLER ( B1 )</v>
      </c>
      <c r="K473" s="170" t="str">
        <f t="shared" si="12"/>
        <v>BURSA- GÖRME ENGELLİLER TÜRKİYE ŞAMPİYONASI</v>
      </c>
      <c r="L473" s="249" t="str">
        <f>UZUN!M$4</f>
        <v>19.04.2018-10:45</v>
      </c>
      <c r="M473" s="171" t="s">
        <v>430</v>
      </c>
    </row>
    <row r="474" spans="1:13" s="163" customFormat="1" ht="26.25" customHeight="1" x14ac:dyDescent="0.2">
      <c r="A474" s="165">
        <v>466</v>
      </c>
      <c r="B474" s="176" t="s">
        <v>101</v>
      </c>
      <c r="C474" s="166">
        <f>UZUN!D9</f>
        <v>39083</v>
      </c>
      <c r="D474" s="170" t="str">
        <f>UZUN!E9</f>
        <v>ENES BİLGİLİ</v>
      </c>
      <c r="E474" s="170" t="str">
        <f>UZUN!F9</f>
        <v>NİLÜFER BLD.GÖRME ENG.SK</v>
      </c>
      <c r="F474" s="209" t="str">
        <f>UZUN!N9</f>
        <v>NM</v>
      </c>
      <c r="G474" s="173">
        <f>UZUN!A9</f>
        <v>0</v>
      </c>
      <c r="H474" s="173" t="s">
        <v>101</v>
      </c>
      <c r="I474" s="173"/>
      <c r="J474" s="167" t="str">
        <f>'YARIŞMA BİLGİLERİ'!$F$21</f>
        <v>ERKEKLER ( B1 )</v>
      </c>
      <c r="K474" s="170" t="str">
        <f t="shared" si="12"/>
        <v>BURSA- GÖRME ENGELLİLER TÜRKİYE ŞAMPİYONASI</v>
      </c>
      <c r="L474" s="249" t="str">
        <f>UZUN!M$4</f>
        <v>19.04.2018-10:45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0</v>
      </c>
      <c r="H475" s="173" t="s">
        <v>101</v>
      </c>
      <c r="I475" s="173"/>
      <c r="J475" s="167" t="str">
        <f>'YARIŞMA BİLGİLERİ'!$F$21</f>
        <v>ERKEKLER ( B1 )</v>
      </c>
      <c r="K475" s="170" t="str">
        <f t="shared" si="12"/>
        <v>BURSA- GÖRME ENGELLİLER TÜRKİYE ŞAMPİYONASI</v>
      </c>
      <c r="L475" s="249" t="str">
        <f>UZUN!M$4</f>
        <v>19.04.2018-10:45</v>
      </c>
      <c r="M475" s="171" t="s">
        <v>430</v>
      </c>
    </row>
    <row r="476" spans="1:13" s="163" customFormat="1" ht="26.25" customHeight="1" x14ac:dyDescent="0.2">
      <c r="A476" s="165">
        <v>468</v>
      </c>
      <c r="B476" s="176" t="s">
        <v>101</v>
      </c>
      <c r="C476" s="166">
        <f>UZUN!D11</f>
        <v>0</v>
      </c>
      <c r="D476" s="170">
        <f>UZUN!E11</f>
        <v>0</v>
      </c>
      <c r="E476" s="170">
        <f>UZUN!F11</f>
        <v>0</v>
      </c>
      <c r="F476" s="209">
        <f>UZUN!N11</f>
        <v>0</v>
      </c>
      <c r="G476" s="173">
        <f>UZUN!A11</f>
        <v>0</v>
      </c>
      <c r="H476" s="173" t="s">
        <v>101</v>
      </c>
      <c r="I476" s="173"/>
      <c r="J476" s="167" t="str">
        <f>'YARIŞMA BİLGİLERİ'!$F$21</f>
        <v>ERKEKLER ( B1 )</v>
      </c>
      <c r="K476" s="170" t="str">
        <f t="shared" si="12"/>
        <v>BURSA- GÖRME ENGELLİLER TÜRKİYE ŞAMPİYONASI</v>
      </c>
      <c r="L476" s="249" t="str">
        <f>UZUN!M$4</f>
        <v>19.04.2018-10:45</v>
      </c>
      <c r="M476" s="171" t="s">
        <v>430</v>
      </c>
    </row>
    <row r="477" spans="1:13" s="163" customFormat="1" ht="26.25" customHeight="1" x14ac:dyDescent="0.2">
      <c r="A477" s="165">
        <v>469</v>
      </c>
      <c r="B477" s="176" t="s">
        <v>101</v>
      </c>
      <c r="C477" s="166">
        <f>UZUN!D12</f>
        <v>0</v>
      </c>
      <c r="D477" s="170">
        <f>UZUN!E12</f>
        <v>0</v>
      </c>
      <c r="E477" s="170">
        <f>UZUN!F12</f>
        <v>0</v>
      </c>
      <c r="F477" s="209">
        <f>UZUN!N12</f>
        <v>0</v>
      </c>
      <c r="G477" s="173">
        <f>UZUN!A12</f>
        <v>0</v>
      </c>
      <c r="H477" s="173" t="s">
        <v>101</v>
      </c>
      <c r="I477" s="173"/>
      <c r="J477" s="167" t="str">
        <f>'YARIŞMA BİLGİLERİ'!$F$21</f>
        <v>ERKEKLER ( B1 )</v>
      </c>
      <c r="K477" s="170" t="str">
        <f t="shared" si="12"/>
        <v>BURSA- GÖRME ENGELLİLER TÜRKİYE ŞAMPİYONASI</v>
      </c>
      <c r="L477" s="249" t="str">
        <f>UZUN!M$4</f>
        <v>19.04.2018-10:45</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0</v>
      </c>
      <c r="H478" s="173" t="s">
        <v>101</v>
      </c>
      <c r="I478" s="173"/>
      <c r="J478" s="167" t="str">
        <f>'YARIŞMA BİLGİLERİ'!$F$21</f>
        <v>ERKEKLER ( B1 )</v>
      </c>
      <c r="K478" s="170" t="str">
        <f t="shared" si="12"/>
        <v>BURSA- GÖRME ENGELLİLER TÜRKİYE ŞAMPİYONASI</v>
      </c>
      <c r="L478" s="249" t="str">
        <f>UZUN!M$4</f>
        <v>19.04.2018-10:45</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0</v>
      </c>
      <c r="H479" s="173" t="s">
        <v>101</v>
      </c>
      <c r="I479" s="173"/>
      <c r="J479" s="167" t="str">
        <f>'YARIŞMA BİLGİLERİ'!$F$21</f>
        <v>ERKEKLER ( B1 )</v>
      </c>
      <c r="K479" s="170" t="str">
        <f t="shared" si="12"/>
        <v>BURSA- GÖRME ENGELLİLER TÜRKİYE ŞAMPİYONASI</v>
      </c>
      <c r="L479" s="249" t="str">
        <f>UZUN!M$4</f>
        <v>19.04.2018-10:45</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0</v>
      </c>
      <c r="H480" s="173" t="s">
        <v>101</v>
      </c>
      <c r="I480" s="173"/>
      <c r="J480" s="167" t="str">
        <f>'YARIŞMA BİLGİLERİ'!$F$21</f>
        <v>ERKEKLER ( B1 )</v>
      </c>
      <c r="K480" s="170" t="str">
        <f t="shared" si="12"/>
        <v>BURSA- GÖRME ENGELLİLER TÜRKİYE ŞAMPİYONASI</v>
      </c>
      <c r="L480" s="249" t="str">
        <f>UZUN!M$4</f>
        <v>19.04.2018-10:45</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0</v>
      </c>
      <c r="H481" s="173" t="s">
        <v>101</v>
      </c>
      <c r="I481" s="173"/>
      <c r="J481" s="167" t="str">
        <f>'YARIŞMA BİLGİLERİ'!$F$21</f>
        <v>ERKEKLER ( B1 )</v>
      </c>
      <c r="K481" s="170" t="str">
        <f t="shared" si="12"/>
        <v>BURSA- GÖRME ENGELLİLER TÜRKİYE ŞAMPİYONASI</v>
      </c>
      <c r="L481" s="249" t="str">
        <f>UZUN!M$4</f>
        <v>19.04.2018-10:45</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0</v>
      </c>
      <c r="H482" s="173" t="s">
        <v>101</v>
      </c>
      <c r="I482" s="173"/>
      <c r="J482" s="167" t="str">
        <f>'YARIŞMA BİLGİLERİ'!$F$21</f>
        <v>ERKEKLER ( B1 )</v>
      </c>
      <c r="K482" s="170" t="str">
        <f t="shared" si="12"/>
        <v>BURSA- GÖRME ENGELLİLER TÜRKİYE ŞAMPİYONASI</v>
      </c>
      <c r="L482" s="249" t="str">
        <f>UZUN!M$4</f>
        <v>19.04.2018-10:45</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 ( B1 )</v>
      </c>
      <c r="K483" s="170" t="str">
        <f t="shared" si="12"/>
        <v>BURSA- GÖRME ENGELLİLER TÜRKİYE ŞAMPİYONASI</v>
      </c>
      <c r="L483" s="249" t="str">
        <f>UZUN!M$4</f>
        <v>19.04.2018-10:45</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 ( B1 )</v>
      </c>
      <c r="K484" s="170" t="str">
        <f t="shared" si="12"/>
        <v>BURSA- GÖRME ENGELLİLER TÜRKİYE ŞAMPİYONASI</v>
      </c>
      <c r="L484" s="249" t="str">
        <f>UZUN!M$4</f>
        <v>19.04.2018-10:45</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 ( B1 )</v>
      </c>
      <c r="K485" s="170" t="str">
        <f t="shared" si="12"/>
        <v>BURSA- GÖRME ENGELLİLER TÜRKİYE ŞAMPİYONASI</v>
      </c>
      <c r="L485" s="249" t="str">
        <f>UZUN!M$4</f>
        <v>19.04.2018-10:45</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 ( B1 )</v>
      </c>
      <c r="K486" s="170" t="str">
        <f t="shared" si="12"/>
        <v>BURSA- GÖRME ENGELLİLER TÜRKİYE ŞAMPİYONASI</v>
      </c>
      <c r="L486" s="249" t="str">
        <f>UZUN!M$4</f>
        <v>19.04.2018-10:45</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 ( B1 )</v>
      </c>
      <c r="K487" s="170" t="str">
        <f t="shared" si="12"/>
        <v>BURSA- GÖRME ENGELLİLER TÜRKİYE ŞAMPİYONASI</v>
      </c>
      <c r="L487" s="249" t="str">
        <f>UZUN!M$4</f>
        <v>19.04.2018-10:45</v>
      </c>
      <c r="M487" s="171" t="s">
        <v>430</v>
      </c>
    </row>
    <row r="488" spans="1:13" s="163" customFormat="1" ht="26.25" customHeight="1" x14ac:dyDescent="0.2">
      <c r="A488" s="165">
        <v>480</v>
      </c>
      <c r="B488" s="176" t="s">
        <v>101</v>
      </c>
      <c r="C488" s="166">
        <f>UZUN!D23</f>
        <v>0</v>
      </c>
      <c r="D488" s="170">
        <f>UZUN!E23</f>
        <v>0</v>
      </c>
      <c r="E488" s="170">
        <f>UZUN!F23</f>
        <v>0</v>
      </c>
      <c r="F488" s="209">
        <f>UZUN!N23</f>
        <v>0</v>
      </c>
      <c r="G488" s="173">
        <f>UZUN!A23</f>
        <v>16</v>
      </c>
      <c r="H488" s="173" t="s">
        <v>101</v>
      </c>
      <c r="I488" s="173"/>
      <c r="J488" s="167" t="str">
        <f>'YARIŞMA BİLGİLERİ'!$F$21</f>
        <v>ERKEKLER ( B1 )</v>
      </c>
      <c r="K488" s="170" t="str">
        <f t="shared" si="12"/>
        <v>BURSA- GÖRME ENGELLİLER TÜRKİYE ŞAMPİYONASI</v>
      </c>
      <c r="L488" s="249" t="str">
        <f>UZUN!M$4</f>
        <v>19.04.2018-10:45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ERKEKLER ( B1 )</v>
      </c>
      <c r="K489" s="170" t="str">
        <f t="shared" si="12"/>
        <v>BURSA- GÖRME ENGELLİLER TÜRKİYE ŞAMPİYONASI</v>
      </c>
      <c r="L489" s="249" t="str">
        <f>UZUN!M$4</f>
        <v>19.04.2018-10:45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 ( B1 )</v>
      </c>
      <c r="K490" s="170" t="str">
        <f t="shared" si="12"/>
        <v>BURSA- GÖRME ENGELLİLER TÜRKİYE ŞAMPİYONASI</v>
      </c>
      <c r="L490" s="249" t="str">
        <f>UZUN!M$4</f>
        <v>19.04.2018-10:45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 ( B1 )</v>
      </c>
      <c r="K491" s="170" t="str">
        <f t="shared" si="12"/>
        <v>BURSA- GÖRME ENGELLİLER TÜRKİYE ŞAMPİYONASI</v>
      </c>
      <c r="L491" s="249" t="str">
        <f>UZUN!M$4</f>
        <v>19.04.2018-10:45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 B1 )</v>
      </c>
      <c r="K492" s="170" t="str">
        <f t="shared" si="12"/>
        <v>BURSA- GÖRME ENGELLİLER TÜRKİYE ŞAMPİYONASI</v>
      </c>
      <c r="L492" s="249" t="str">
        <f>UZUN!M$4</f>
        <v>19.04.2018-10:45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 B1 )</v>
      </c>
      <c r="K493" s="170" t="str">
        <f t="shared" si="12"/>
        <v>BURSA- GÖRME ENGELLİLER TÜRKİYE ŞAMPİYONASI</v>
      </c>
      <c r="L493" s="249" t="str">
        <f>UZUN!M$4</f>
        <v>19.04.2018-10:45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 B1 )</v>
      </c>
      <c r="K494" s="170" t="str">
        <f t="shared" si="12"/>
        <v>BURSA- GÖRME ENGELLİLER TÜRKİYE ŞAMPİYONASI</v>
      </c>
      <c r="L494" s="249" t="str">
        <f>UZUN!M$4</f>
        <v>19.04.2018-10:45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 B1 )</v>
      </c>
      <c r="K495" s="170" t="str">
        <f t="shared" si="12"/>
        <v>BURSA- GÖRME ENGELLİLER TÜRKİYE ŞAMPİYONASI</v>
      </c>
      <c r="L495" s="249" t="str">
        <f>UZUN!M$4</f>
        <v>19.04.2018-10:45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 B1 )</v>
      </c>
      <c r="K496" s="170" t="str">
        <f t="shared" si="12"/>
        <v>BURSA- GÖRME ENGELLİLER TÜRKİYE ŞAMPİYONASI</v>
      </c>
      <c r="L496" s="249" t="str">
        <f>UZUN!M$4</f>
        <v>19.04.2018-10:45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 B1 )</v>
      </c>
      <c r="K497" s="170" t="str">
        <f t="shared" si="12"/>
        <v>BURSA- GÖRME ENGELLİLER TÜRKİYE ŞAMPİYONASI</v>
      </c>
      <c r="L497" s="249" t="str">
        <f>UZUN!M$4</f>
        <v>19.04.2018-10:45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 B1 )</v>
      </c>
      <c r="K498" s="170" t="str">
        <f t="shared" si="12"/>
        <v>BURSA- GÖRME ENGELLİLER TÜRKİYE ŞAMPİYONASI</v>
      </c>
      <c r="L498" s="249" t="str">
        <f>UZUN!M$4</f>
        <v>19.04.2018-10:45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 B1 )</v>
      </c>
      <c r="K499" s="170" t="str">
        <f t="shared" si="12"/>
        <v>BURSA- GÖRME ENGELLİLER TÜRKİYE ŞAMPİYONASI</v>
      </c>
      <c r="L499" s="249" t="str">
        <f>UZUN!M$4</f>
        <v>19.04.2018-10:45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 B1 )</v>
      </c>
      <c r="K500" s="170" t="str">
        <f t="shared" si="12"/>
        <v>BURSA- GÖRME ENGELLİLER TÜRKİYE ŞAMPİYONASI</v>
      </c>
      <c r="L500" s="249" t="str">
        <f>UZUN!M$4</f>
        <v>19.04.2018-10:45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 B1 )</v>
      </c>
      <c r="K501" s="170" t="str">
        <f t="shared" si="12"/>
        <v>BURSA- GÖRME ENGELLİLER TÜRKİYE ŞAMPİYONASI</v>
      </c>
      <c r="L501" s="249" t="str">
        <f>UZUN!M$4</f>
        <v>19.04.2018-10:45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 B1 )</v>
      </c>
      <c r="K502" s="170" t="str">
        <f t="shared" si="12"/>
        <v>BURSA- GÖRME ENGELLİLER TÜRKİYE ŞAMPİYONASI</v>
      </c>
      <c r="L502" s="249" t="str">
        <f>UZUN!M$4</f>
        <v>19.04.2018-10:45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 B1 )</v>
      </c>
      <c r="K503" s="170" t="str">
        <f t="shared" si="12"/>
        <v>BURSA- GÖRME ENGELLİLER TÜRKİYE ŞAMPİYONASI</v>
      </c>
      <c r="L503" s="249" t="str">
        <f>UZUN!M$4</f>
        <v>19.04.2018-10:45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 B1 )</v>
      </c>
      <c r="K504" s="170" t="str">
        <f t="shared" si="12"/>
        <v>BURSA- GÖRME ENGELLİLER TÜRKİYE ŞAMPİYONASI</v>
      </c>
      <c r="L504" s="249" t="str">
        <f>UZUN!M$4</f>
        <v>19.04.2018-10:45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 B1 )</v>
      </c>
      <c r="K505" s="170" t="str">
        <f t="shared" si="12"/>
        <v>BURSA- GÖRME ENGELLİLER TÜRKİYE ŞAMPİYONASI</v>
      </c>
      <c r="L505" s="249" t="str">
        <f>UZUN!M$4</f>
        <v>19.04.2018-10:45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 B1 )</v>
      </c>
      <c r="K506" s="170" t="str">
        <f t="shared" ref="K506:K569" si="13">CONCATENATE(K$1,"-",A$1)</f>
        <v>BURSA- GÖRME ENGELLİLER TÜRKİYE ŞAMPİYONASI</v>
      </c>
      <c r="L506" s="249" t="str">
        <f>UZUN!M$4</f>
        <v>19.04.2018-10:45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 B1 )</v>
      </c>
      <c r="K507" s="170" t="str">
        <f t="shared" si="13"/>
        <v>BURSA- GÖRME ENGELLİLER TÜRKİYE ŞAMPİYONASI</v>
      </c>
      <c r="L507" s="249" t="str">
        <f>UZUN!M$4</f>
        <v>19.04.2018-10:45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 B1 )</v>
      </c>
      <c r="K508" s="170" t="str">
        <f t="shared" si="13"/>
        <v>BURSA- GÖRME ENGELLİLER TÜRKİYE ŞAMPİYONASI</v>
      </c>
      <c r="L508" s="249" t="str">
        <f>UZUN!M$4</f>
        <v>19.04.2018-10:45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 B1 )</v>
      </c>
      <c r="K509" s="170" t="str">
        <f t="shared" si="13"/>
        <v>BURSA- GÖRME ENGELLİLER TÜRKİYE ŞAMPİYONASI</v>
      </c>
      <c r="L509" s="249" t="str">
        <f>UZUN!M$4</f>
        <v>19.04.2018-10:45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 B1 )</v>
      </c>
      <c r="K510" s="170" t="str">
        <f t="shared" si="13"/>
        <v>BURSA- GÖRME ENGELLİLER TÜRKİYE ŞAMPİYONASI</v>
      </c>
      <c r="L510" s="249" t="str">
        <f>UZUN!M$4</f>
        <v>19.04.2018-10:45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 B1 )</v>
      </c>
      <c r="K511" s="170" t="str">
        <f t="shared" si="13"/>
        <v>BURSA- GÖRME ENGELLİLER TÜRKİYE ŞAMPİYONASI</v>
      </c>
      <c r="L511" s="249" t="str">
        <f>UZUN!M$4</f>
        <v>19.04.2018-10:45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 B1 )</v>
      </c>
      <c r="K512" s="170" t="str">
        <f t="shared" si="13"/>
        <v>BURSA- GÖRME ENGELLİLER TÜRKİYE ŞAMPİYONASI</v>
      </c>
      <c r="L512" s="249" t="str">
        <f>UZUN!M$4</f>
        <v>19.04.2018-10:45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 B1 )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 B1 )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 B1 )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 B1 )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 B1 )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 B1 )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 B1 )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 B1 )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 B1 )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 B1 )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 B1 )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 B1 )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 B1 )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 B1 )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 B1 )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 B1 )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 B1 )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 B1 )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 B1 )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 B1 )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 B1 )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 B1 )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 B1 )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 B1 )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 B1 )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 B1 )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 B1 )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 B1 )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 B1 )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 B1 )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 B1 )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 B1 )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 B1 )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 B1 )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 B1 )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 B1 )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 B1 )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 B1 )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 B1 )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 B1 )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 B1 )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 B1 )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 B1 )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 B1 )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 B1 )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 B1 )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 B1 )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 B1 )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 B1 )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 B1 )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 B1 )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 B1 )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 B1 )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 B1 )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 B1 )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 B1 )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 B1 )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 B1 )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 B1 )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 B1 )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 B1 )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 B1 )</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ERKEKLER ( B1 )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ERKEKLER ( B1 )</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ERKEKLER ( B1 )</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ERKEKLER ( B1 )</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ERKEKLER ( B1 )</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ERKEKLER ( B1 )</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ERKEKLER ( B1 )</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ERKEKLER ( B1 )</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ERKEKLER ( B1 )</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ERKEKLER ( B1 )</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ERKEKLER ( B1 )</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ERKEKLER ( B1 )</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ERKEKLER ( B1 )</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ERKEKLER ( B1 )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B1 )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 B1 )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 B1 )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 B1 )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 B1 )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 B1 )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 B1 )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 B1 )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 B1 )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 B1 )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 B1 )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 B1 )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 B1 )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 B1 )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 B1 )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 B1 )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 B1 )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 B1 )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 B1 )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 B1 )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 B1 )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 B1 )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 B1 )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 B1 )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 B1 )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 B1 )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 B1 )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 B1 )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 B1 )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 B1 )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 B1 )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 B1 )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 B1 )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 B1 )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 B1 )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 B1 )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 B1 )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 B1 )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 B1 )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 B1 )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 B1 )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 B1 )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 B1 )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 B1 )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 B1 )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 B1 )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 B1 )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 B1 )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 B1 )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 B1 )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 B1 )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 B1 )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 B1 )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 B1 )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 B1 )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 B1 )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 B1 )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 B1 )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 B1 )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 B1 )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 B1 )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 B1 )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 B1 )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 B1 )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 B1 )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 B1 )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 B1 )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 B1 )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 B1 )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 B1 )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 B1 )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 B1 )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 B1 )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 B1 )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 B1 )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 B1 )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 B1 )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 B1 )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 B1 )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 B1 )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 B1 )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 B1 )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 B1 )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 B1 )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 B1 )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 B1 )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 B1 )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 B1 )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 B1 )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 B1 )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 B1 )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 B1 )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 B1 )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 B1 )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 B1 )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 B1 )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 B1 )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 B1 )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 B1 )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 B1 )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 B1 )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 B1 )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 B1 )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 B1 )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 B1 )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 B1 )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 B1 )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 B1 )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 B1 )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 B1 )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 B1 )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 B1 )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 B1 )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 B1 )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 B1 )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 B1 )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 B1 )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 B1 )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 B1 )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 B1 )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 B1 )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 B1 )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 B1 )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 B1 )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 B1 )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 B1 )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 B1 )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 B1 )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 B1 )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 B1 )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 B1 )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 B1 )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 B1 )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 B1 )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 B1 )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 B1 )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 B1 )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 B1 )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 B1 )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 B1 )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 B1 )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 B1 )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 B1 )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 B1 )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3" t="str">
        <f>'YARIŞMA BİLGİLERİ'!F19</f>
        <v xml:space="preserve"> GÖRME ENGELLİLER TÜRKİYE ŞAMPİYONASI</v>
      </c>
      <c r="B1" s="363"/>
      <c r="C1" s="363"/>
      <c r="D1" s="363"/>
      <c r="E1" s="363"/>
      <c r="F1" s="364"/>
      <c r="G1" s="364"/>
      <c r="H1" s="364"/>
      <c r="I1" s="364"/>
      <c r="J1" s="364"/>
      <c r="K1" s="364"/>
      <c r="L1" s="363"/>
      <c r="M1" s="363"/>
      <c r="N1" s="363"/>
    </row>
    <row r="2" spans="1:14" ht="44.25" customHeight="1" x14ac:dyDescent="0.25">
      <c r="A2" s="365" t="str">
        <f>'YARIŞMA BİLGİLERİ'!F21</f>
        <v>ERKEKLER ( B1 )</v>
      </c>
      <c r="B2" s="365"/>
      <c r="C2" s="365"/>
      <c r="D2" s="365"/>
      <c r="E2" s="365"/>
      <c r="F2" s="365"/>
      <c r="G2" s="366" t="s">
        <v>260</v>
      </c>
      <c r="H2" s="366"/>
      <c r="I2" s="208"/>
      <c r="J2" s="208"/>
      <c r="K2" s="367">
        <f ca="1">NOW()</f>
        <v>43209.514284143515</v>
      </c>
      <c r="L2" s="367"/>
      <c r="M2" s="367"/>
      <c r="N2" s="367"/>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E19" sqref="E19"/>
    </sheetView>
  </sheetViews>
  <sheetFormatPr defaultColWidth="9.140625" defaultRowHeight="12.75" x14ac:dyDescent="0.2"/>
  <cols>
    <col min="1" max="1" width="4.85546875" style="28" customWidth="1"/>
    <col min="2" max="2" width="9.5703125" style="28" customWidth="1"/>
    <col min="3" max="3" width="14.42578125" style="21" customWidth="1"/>
    <col min="4" max="4" width="23.140625" style="21" customWidth="1"/>
    <col min="5" max="5" width="29.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0" style="28" customWidth="1"/>
    <col min="12" max="12" width="16.7109375" style="30" customWidth="1"/>
    <col min="13" max="13" width="26.42578125" style="59" customWidth="1"/>
    <col min="14" max="14" width="27.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2" t="str">
        <f>('YARIŞMA BİLGİLERİ'!A2)</f>
        <v>GÖRME ENGELLİLER SPOR FEDERASYONU                                                                                                                                                                              Türkiye Atletizm Federasyonu
BURSA  Atletizm İl Temsilciliği</v>
      </c>
      <c r="B1" s="372"/>
      <c r="C1" s="372"/>
      <c r="D1" s="372"/>
      <c r="E1" s="372"/>
      <c r="F1" s="372"/>
      <c r="G1" s="372"/>
      <c r="H1" s="372"/>
      <c r="I1" s="372"/>
      <c r="J1" s="372"/>
      <c r="K1" s="372"/>
      <c r="L1" s="372"/>
      <c r="M1" s="372"/>
      <c r="N1" s="372"/>
      <c r="O1" s="372"/>
      <c r="P1" s="372"/>
    </row>
    <row r="2" spans="1:16" s="10" customFormat="1" ht="23.25" customHeight="1" x14ac:dyDescent="0.2">
      <c r="A2" s="373" t="str">
        <f>'YARIŞMA BİLGİLERİ'!F19</f>
        <v xml:space="preserve"> GÖRME ENGELLİLER TÜRKİYE ŞAMPİYONASI</v>
      </c>
      <c r="B2" s="373"/>
      <c r="C2" s="373"/>
      <c r="D2" s="373"/>
      <c r="E2" s="373"/>
      <c r="F2" s="373"/>
      <c r="G2" s="373"/>
      <c r="H2" s="373"/>
      <c r="I2" s="373"/>
      <c r="J2" s="373"/>
      <c r="K2" s="373"/>
      <c r="L2" s="373"/>
      <c r="M2" s="373"/>
      <c r="N2" s="373"/>
      <c r="O2" s="373"/>
      <c r="P2" s="373"/>
    </row>
    <row r="3" spans="1:16" s="12" customFormat="1" ht="35.25" customHeight="1" x14ac:dyDescent="0.2">
      <c r="A3" s="374" t="s">
        <v>279</v>
      </c>
      <c r="B3" s="374"/>
      <c r="C3" s="374"/>
      <c r="D3" s="376" t="str">
        <f>('YARIŞMA PROGRAMI'!D7)</f>
        <v>100 Metre</v>
      </c>
      <c r="E3" s="376"/>
      <c r="F3" s="386" t="str">
        <f>'YARIŞMA PROGRAMI'!E7</f>
        <v>2007-2008 DOĞUMLU ERKEK</v>
      </c>
      <c r="G3" s="387"/>
      <c r="H3" s="387"/>
      <c r="I3" s="387"/>
      <c r="J3" s="387"/>
      <c r="K3" s="387"/>
      <c r="L3" s="387"/>
      <c r="M3" s="89"/>
      <c r="N3" s="385" t="str">
        <f>('YARIŞMA PROGRAMI'!F7)</f>
        <v>10-11 YAŞ GRUBU</v>
      </c>
      <c r="O3" s="385"/>
      <c r="P3" s="385"/>
    </row>
    <row r="4" spans="1:16" s="12" customFormat="1" ht="35.25" customHeight="1" x14ac:dyDescent="0.2">
      <c r="A4" s="381" t="s">
        <v>256</v>
      </c>
      <c r="B4" s="381"/>
      <c r="C4" s="381"/>
      <c r="D4" s="375" t="str">
        <f>'YARIŞMA BİLGİLERİ'!F21</f>
        <v>ERKEKLER ( B1 )</v>
      </c>
      <c r="E4" s="375"/>
      <c r="F4" s="388"/>
      <c r="G4" s="389"/>
      <c r="H4" s="389"/>
      <c r="I4" s="389"/>
      <c r="J4" s="389"/>
      <c r="K4" s="389"/>
      <c r="L4" s="389"/>
      <c r="M4" s="90" t="s">
        <v>5</v>
      </c>
      <c r="N4" s="390" t="s">
        <v>757</v>
      </c>
      <c r="O4" s="390"/>
      <c r="P4" s="244"/>
    </row>
    <row r="5" spans="1:16" s="10" customFormat="1" ht="16.5" customHeight="1" x14ac:dyDescent="0.2">
      <c r="A5" s="13"/>
      <c r="B5" s="13"/>
      <c r="C5" s="14"/>
      <c r="D5" s="15"/>
      <c r="E5" s="16"/>
      <c r="F5" s="16"/>
      <c r="G5" s="16"/>
      <c r="H5" s="16"/>
      <c r="I5" s="13"/>
      <c r="J5" s="13"/>
      <c r="K5" s="13"/>
      <c r="L5" s="17"/>
      <c r="M5" s="18"/>
      <c r="N5" s="384">
        <f ca="1">NOW()</f>
        <v>43209.514284143515</v>
      </c>
      <c r="O5" s="384"/>
      <c r="P5" s="384"/>
    </row>
    <row r="6" spans="1:16" s="19" customFormat="1" ht="24.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4.75" customHeight="1" x14ac:dyDescent="0.2">
      <c r="A7" s="377"/>
      <c r="B7" s="379"/>
      <c r="C7" s="380"/>
      <c r="D7" s="368"/>
      <c r="E7" s="368"/>
      <c r="F7" s="368"/>
      <c r="G7" s="383"/>
      <c r="H7" s="20"/>
      <c r="I7" s="51" t="s">
        <v>12</v>
      </c>
      <c r="J7" s="48" t="s">
        <v>250</v>
      </c>
      <c r="K7" s="48" t="s">
        <v>249</v>
      </c>
      <c r="L7" s="49" t="s">
        <v>13</v>
      </c>
      <c r="M7" s="50" t="s">
        <v>14</v>
      </c>
      <c r="N7" s="50" t="s">
        <v>55</v>
      </c>
      <c r="O7" s="48" t="s">
        <v>15</v>
      </c>
      <c r="P7" s="48" t="s">
        <v>28</v>
      </c>
    </row>
    <row r="8" spans="1:16" s="19" customFormat="1" ht="35.25" customHeight="1" x14ac:dyDescent="0.2">
      <c r="A8" s="79">
        <v>1</v>
      </c>
      <c r="B8" s="303">
        <v>64</v>
      </c>
      <c r="C8" s="138">
        <v>39083</v>
      </c>
      <c r="D8" s="206" t="s">
        <v>762</v>
      </c>
      <c r="E8" s="207" t="s">
        <v>761</v>
      </c>
      <c r="F8" s="302">
        <v>2150</v>
      </c>
      <c r="G8" s="80"/>
      <c r="H8" s="23"/>
      <c r="I8" s="79">
        <v>1</v>
      </c>
      <c r="J8" s="279" t="s">
        <v>121</v>
      </c>
      <c r="K8" s="291"/>
      <c r="L8" s="292"/>
      <c r="M8" s="293"/>
      <c r="N8" s="293"/>
      <c r="O8" s="281"/>
      <c r="P8" s="80"/>
    </row>
    <row r="9" spans="1:16" s="19" customFormat="1" ht="35.25" customHeight="1" x14ac:dyDescent="0.2">
      <c r="A9" s="79">
        <v>2</v>
      </c>
      <c r="B9" s="303">
        <v>63</v>
      </c>
      <c r="C9" s="138">
        <v>39083</v>
      </c>
      <c r="D9" s="206" t="s">
        <v>760</v>
      </c>
      <c r="E9" s="207" t="s">
        <v>761</v>
      </c>
      <c r="F9" s="302">
        <v>2180</v>
      </c>
      <c r="G9" s="80"/>
      <c r="H9" s="23"/>
      <c r="I9" s="79">
        <v>2</v>
      </c>
      <c r="J9" s="279" t="s">
        <v>122</v>
      </c>
      <c r="K9" s="291"/>
      <c r="L9" s="292"/>
      <c r="M9" s="293"/>
      <c r="N9" s="293"/>
      <c r="O9" s="281"/>
      <c r="P9" s="80"/>
    </row>
    <row r="10" spans="1:16" s="19" customFormat="1" ht="35.25" customHeight="1" x14ac:dyDescent="0.2">
      <c r="A10" s="79"/>
      <c r="B10" s="79"/>
      <c r="C10" s="138"/>
      <c r="D10" s="206"/>
      <c r="E10" s="207"/>
      <c r="F10" s="302"/>
      <c r="G10" s="80"/>
      <c r="H10" s="23"/>
      <c r="I10" s="79">
        <v>3</v>
      </c>
      <c r="J10" s="279" t="s">
        <v>123</v>
      </c>
      <c r="K10" s="291"/>
      <c r="L10" s="292"/>
      <c r="M10" s="293"/>
      <c r="N10" s="293"/>
      <c r="O10" s="281"/>
      <c r="P10" s="80"/>
    </row>
    <row r="11" spans="1:16" s="19" customFormat="1" ht="35.25" customHeight="1" x14ac:dyDescent="0.2">
      <c r="A11" s="79"/>
      <c r="B11" s="79"/>
      <c r="C11" s="138"/>
      <c r="D11" s="206"/>
      <c r="E11" s="207"/>
      <c r="F11" s="302"/>
      <c r="G11" s="80"/>
      <c r="H11" s="23"/>
      <c r="I11" s="79">
        <v>4</v>
      </c>
      <c r="J11" s="279" t="s">
        <v>124</v>
      </c>
      <c r="K11" s="301">
        <v>63</v>
      </c>
      <c r="L11" s="292">
        <v>39083</v>
      </c>
      <c r="M11" s="293" t="s">
        <v>760</v>
      </c>
      <c r="N11" s="293" t="s">
        <v>761</v>
      </c>
      <c r="O11" s="302">
        <v>2180</v>
      </c>
      <c r="P11" s="80">
        <v>2</v>
      </c>
    </row>
    <row r="12" spans="1:16" s="19" customFormat="1" ht="35.25" customHeight="1" x14ac:dyDescent="0.2">
      <c r="A12" s="79"/>
      <c r="B12" s="79"/>
      <c r="C12" s="138"/>
      <c r="D12" s="206"/>
      <c r="E12" s="207"/>
      <c r="F12" s="281"/>
      <c r="G12" s="80"/>
      <c r="H12" s="23"/>
      <c r="I12" s="79">
        <v>5</v>
      </c>
      <c r="J12" s="279" t="s">
        <v>125</v>
      </c>
      <c r="K12" s="301"/>
      <c r="L12" s="292"/>
      <c r="M12" s="293"/>
      <c r="N12" s="293"/>
      <c r="O12" s="302"/>
      <c r="P12" s="80"/>
    </row>
    <row r="13" spans="1:16" s="19" customFormat="1" ht="35.25" customHeight="1" x14ac:dyDescent="0.2">
      <c r="A13" s="79"/>
      <c r="B13" s="79"/>
      <c r="C13" s="138"/>
      <c r="D13" s="206"/>
      <c r="E13" s="207"/>
      <c r="F13" s="281"/>
      <c r="G13" s="80"/>
      <c r="H13" s="23"/>
      <c r="I13" s="79">
        <v>6</v>
      </c>
      <c r="J13" s="279" t="s">
        <v>126</v>
      </c>
      <c r="K13" s="301">
        <v>64</v>
      </c>
      <c r="L13" s="292">
        <v>39083</v>
      </c>
      <c r="M13" s="293" t="s">
        <v>762</v>
      </c>
      <c r="N13" s="293" t="s">
        <v>761</v>
      </c>
      <c r="O13" s="302">
        <v>2150</v>
      </c>
      <c r="P13" s="80">
        <v>1</v>
      </c>
    </row>
    <row r="14" spans="1:16" s="19" customFormat="1" ht="35.25" customHeight="1" x14ac:dyDescent="0.2">
      <c r="A14" s="79"/>
      <c r="B14" s="79"/>
      <c r="C14" s="138"/>
      <c r="D14" s="206"/>
      <c r="E14" s="207"/>
      <c r="F14" s="281"/>
      <c r="G14" s="80"/>
      <c r="H14" s="23"/>
      <c r="I14" s="79">
        <v>7</v>
      </c>
      <c r="J14" s="279" t="s">
        <v>246</v>
      </c>
      <c r="K14" s="301"/>
      <c r="L14" s="292"/>
      <c r="M14" s="293"/>
      <c r="N14" s="293"/>
      <c r="O14" s="302"/>
      <c r="P14" s="80"/>
    </row>
    <row r="15" spans="1:16" s="19" customFormat="1" ht="35.25" customHeight="1" x14ac:dyDescent="0.2">
      <c r="A15" s="79"/>
      <c r="B15" s="79"/>
      <c r="C15" s="138"/>
      <c r="D15" s="206"/>
      <c r="E15" s="207"/>
      <c r="F15" s="281"/>
      <c r="G15" s="80"/>
      <c r="H15" s="23"/>
      <c r="I15" s="79">
        <v>8</v>
      </c>
      <c r="J15" s="279" t="s">
        <v>247</v>
      </c>
      <c r="K15" s="301"/>
      <c r="L15" s="292"/>
      <c r="M15" s="293"/>
      <c r="N15" s="293"/>
      <c r="O15" s="281"/>
      <c r="P15" s="26"/>
    </row>
    <row r="16" spans="1:16" s="19" customFormat="1" ht="35.25" customHeight="1" x14ac:dyDescent="0.2">
      <c r="A16" s="79"/>
      <c r="B16" s="79"/>
      <c r="C16" s="138"/>
      <c r="D16" s="206"/>
      <c r="E16" s="207"/>
      <c r="F16" s="281"/>
      <c r="G16" s="80"/>
      <c r="H16" s="23"/>
      <c r="I16" s="369" t="s">
        <v>17</v>
      </c>
      <c r="J16" s="370"/>
      <c r="K16" s="370"/>
      <c r="L16" s="370"/>
      <c r="M16" s="370"/>
      <c r="N16" s="370"/>
      <c r="O16" s="370"/>
      <c r="P16" s="371"/>
    </row>
    <row r="17" spans="1:16" s="19" customFormat="1" ht="35.2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35.25" customHeight="1" x14ac:dyDescent="0.2">
      <c r="A18" s="79"/>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35.25" customHeight="1" x14ac:dyDescent="0.2">
      <c r="A19" s="79"/>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35.25" customHeight="1" x14ac:dyDescent="0.2">
      <c r="A20" s="79"/>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35.25" customHeight="1" x14ac:dyDescent="0.2">
      <c r="A21" s="79"/>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35.25" customHeight="1" x14ac:dyDescent="0.2">
      <c r="A22" s="79"/>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35.25" customHeight="1" x14ac:dyDescent="0.2">
      <c r="A23" s="79"/>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35.25" customHeight="1" x14ac:dyDescent="0.2">
      <c r="A24" s="79"/>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35.25" customHeight="1" x14ac:dyDescent="0.2">
      <c r="A25" s="79"/>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7"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5" t="str">
        <f>('YARIŞMA BİLGİLERİ'!A2)</f>
        <v>GÖRME ENGELLİLER SPOR FEDERASYONU                                                                                                                                                                              Türkiye Atletizm Federasyonu
BURSA  Atletizm İl Temsilciliği</v>
      </c>
      <c r="B1" s="395"/>
      <c r="C1" s="395"/>
      <c r="D1" s="395"/>
      <c r="E1" s="395"/>
      <c r="F1" s="395"/>
      <c r="G1" s="395"/>
      <c r="H1" s="395"/>
      <c r="I1" s="395"/>
      <c r="J1" s="395"/>
      <c r="K1" s="395"/>
      <c r="L1" s="395"/>
      <c r="M1" s="395"/>
      <c r="N1" s="395"/>
      <c r="O1" s="395"/>
      <c r="P1" s="395"/>
    </row>
    <row r="2" spans="1:16" s="10" customFormat="1" ht="24.75" customHeight="1" x14ac:dyDescent="0.2">
      <c r="A2" s="396" t="str">
        <f>'YARIŞMA BİLGİLERİ'!F19</f>
        <v xml:space="preserve"> GÖRME ENGELLİLER TÜRKİYE ŞAMPİYONASI</v>
      </c>
      <c r="B2" s="396"/>
      <c r="C2" s="396"/>
      <c r="D2" s="396"/>
      <c r="E2" s="396"/>
      <c r="F2" s="396"/>
      <c r="G2" s="396"/>
      <c r="H2" s="396"/>
      <c r="I2" s="396"/>
      <c r="J2" s="396"/>
      <c r="K2" s="396"/>
      <c r="L2" s="396"/>
      <c r="M2" s="396"/>
      <c r="N2" s="396"/>
      <c r="O2" s="396"/>
      <c r="P2" s="396"/>
    </row>
    <row r="3" spans="1:16" s="12" customFormat="1" ht="24.75" customHeight="1" x14ac:dyDescent="0.2">
      <c r="A3" s="397" t="s">
        <v>279</v>
      </c>
      <c r="B3" s="397"/>
      <c r="C3" s="397"/>
      <c r="D3" s="398" t="s">
        <v>239</v>
      </c>
      <c r="E3" s="398"/>
      <c r="F3" s="399" t="s">
        <v>57</v>
      </c>
      <c r="G3" s="399"/>
      <c r="H3" s="11" t="s">
        <v>251</v>
      </c>
      <c r="I3" s="392" t="str">
        <f>'YARIŞMA PROGRAMI'!E7</f>
        <v>2007-2008 DOĞUMLU ERKEK</v>
      </c>
      <c r="J3" s="392"/>
      <c r="K3" s="392"/>
      <c r="L3" s="392"/>
      <c r="M3" s="89" t="s">
        <v>277</v>
      </c>
      <c r="N3" s="391" t="str">
        <f>('YARIŞMA PROGRAMI'!F7)</f>
        <v>10-11 YAŞ GRUBU</v>
      </c>
      <c r="O3" s="391"/>
      <c r="P3" s="391"/>
    </row>
    <row r="4" spans="1:16" s="12" customFormat="1" ht="17.25" customHeight="1" x14ac:dyDescent="0.2">
      <c r="A4" s="393" t="s">
        <v>256</v>
      </c>
      <c r="B4" s="393"/>
      <c r="C4" s="393"/>
      <c r="D4" s="394" t="str">
        <f>'YARIŞMA BİLGİLERİ'!F21</f>
        <v>ERKEKLER ( B1 )</v>
      </c>
      <c r="E4" s="394"/>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84">
        <f ca="1">NOW()</f>
        <v>43209.514284143515</v>
      </c>
      <c r="O5" s="384"/>
      <c r="P5" s="384"/>
    </row>
    <row r="6" spans="1:16" s="19" customFormat="1" ht="24.95" customHeight="1" x14ac:dyDescent="0.2">
      <c r="A6" s="377" t="s">
        <v>12</v>
      </c>
      <c r="B6" s="378" t="s">
        <v>249</v>
      </c>
      <c r="C6" s="380" t="s">
        <v>273</v>
      </c>
      <c r="D6" s="368" t="s">
        <v>14</v>
      </c>
      <c r="E6" s="368" t="s">
        <v>55</v>
      </c>
      <c r="F6" s="368" t="s">
        <v>15</v>
      </c>
      <c r="G6" s="382" t="s">
        <v>28</v>
      </c>
      <c r="I6" s="369" t="s">
        <v>455</v>
      </c>
      <c r="J6" s="370"/>
      <c r="K6" s="370"/>
      <c r="L6" s="370"/>
      <c r="M6" s="370"/>
      <c r="N6" s="370"/>
      <c r="O6" s="370"/>
      <c r="P6" s="371"/>
    </row>
    <row r="7" spans="1:16" ht="26.25" customHeight="1" x14ac:dyDescent="0.2">
      <c r="A7" s="377"/>
      <c r="B7" s="379"/>
      <c r="C7" s="380"/>
      <c r="D7" s="368"/>
      <c r="E7" s="368"/>
      <c r="F7" s="368"/>
      <c r="G7" s="383"/>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5" t="s">
        <v>245</v>
      </c>
      <c r="B1" s="395"/>
      <c r="C1" s="395"/>
      <c r="D1" s="395"/>
      <c r="E1" s="395"/>
      <c r="F1" s="395"/>
      <c r="G1" s="395"/>
      <c r="H1" s="395"/>
      <c r="I1" s="395"/>
      <c r="J1" s="395"/>
      <c r="K1" s="395"/>
      <c r="L1" s="395"/>
      <c r="M1" s="395"/>
      <c r="N1" s="395"/>
      <c r="O1" s="395"/>
      <c r="P1" s="395"/>
    </row>
    <row r="2" spans="1:16" s="10" customFormat="1" ht="24.75" customHeight="1" x14ac:dyDescent="0.2">
      <c r="A2" s="396" t="s">
        <v>740</v>
      </c>
      <c r="B2" s="396"/>
      <c r="C2" s="396"/>
      <c r="D2" s="396"/>
      <c r="E2" s="396"/>
      <c r="F2" s="396"/>
      <c r="G2" s="396"/>
      <c r="H2" s="396"/>
      <c r="I2" s="396"/>
      <c r="J2" s="396"/>
      <c r="K2" s="396"/>
      <c r="L2" s="396"/>
      <c r="M2" s="396"/>
      <c r="N2" s="396"/>
      <c r="O2" s="396"/>
      <c r="P2" s="396"/>
    </row>
    <row r="3" spans="1:16" s="12" customFormat="1" ht="21" customHeight="1" x14ac:dyDescent="0.2">
      <c r="A3" s="397" t="s">
        <v>279</v>
      </c>
      <c r="B3" s="397"/>
      <c r="C3" s="397"/>
      <c r="D3" s="398" t="s">
        <v>237</v>
      </c>
      <c r="E3" s="398"/>
      <c r="F3" s="399" t="s">
        <v>57</v>
      </c>
      <c r="G3" s="399"/>
      <c r="H3" s="11" t="s">
        <v>251</v>
      </c>
      <c r="I3" s="392" t="s">
        <v>735</v>
      </c>
      <c r="J3" s="392"/>
      <c r="K3" s="392"/>
      <c r="L3" s="392"/>
      <c r="M3" s="89" t="s">
        <v>252</v>
      </c>
      <c r="N3" s="391" t="s">
        <v>599</v>
      </c>
      <c r="O3" s="391"/>
      <c r="P3" s="391"/>
    </row>
    <row r="4" spans="1:16" s="12" customFormat="1" ht="17.25" customHeight="1" x14ac:dyDescent="0.2">
      <c r="A4" s="393" t="s">
        <v>256</v>
      </c>
      <c r="B4" s="393"/>
      <c r="C4" s="393"/>
      <c r="D4" s="394" t="s">
        <v>590</v>
      </c>
      <c r="E4" s="394"/>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400">
        <v>42355.455562384261</v>
      </c>
      <c r="O5" s="400"/>
      <c r="P5" s="400"/>
    </row>
    <row r="6" spans="1:16" s="19" customFormat="1" ht="18.75" customHeight="1" x14ac:dyDescent="0.2">
      <c r="A6" s="377" t="s">
        <v>12</v>
      </c>
      <c r="B6" s="378" t="s">
        <v>249</v>
      </c>
      <c r="C6" s="380" t="s">
        <v>273</v>
      </c>
      <c r="D6" s="368" t="s">
        <v>14</v>
      </c>
      <c r="E6" s="368" t="s">
        <v>55</v>
      </c>
      <c r="F6" s="368" t="s">
        <v>15</v>
      </c>
      <c r="G6" s="382" t="s">
        <v>28</v>
      </c>
      <c r="I6" s="369" t="s">
        <v>16</v>
      </c>
      <c r="J6" s="370"/>
      <c r="K6" s="370"/>
      <c r="L6" s="370"/>
      <c r="M6" s="370"/>
      <c r="N6" s="370"/>
      <c r="O6" s="370"/>
      <c r="P6" s="371"/>
    </row>
    <row r="7" spans="1:16" ht="26.25" customHeight="1" x14ac:dyDescent="0.2">
      <c r="A7" s="377"/>
      <c r="B7" s="379"/>
      <c r="C7" s="380"/>
      <c r="D7" s="368"/>
      <c r="E7" s="368"/>
      <c r="F7" s="368"/>
      <c r="G7" s="383"/>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04" t="s">
        <v>245</v>
      </c>
      <c r="B1" s="404"/>
      <c r="C1" s="404"/>
      <c r="D1" s="404"/>
      <c r="E1" s="404"/>
      <c r="F1" s="404"/>
      <c r="G1" s="404"/>
      <c r="H1" s="404"/>
      <c r="I1" s="404"/>
      <c r="J1" s="404"/>
      <c r="K1" s="404"/>
      <c r="L1" s="404"/>
      <c r="M1" s="404"/>
      <c r="N1" s="404"/>
      <c r="O1" s="404"/>
    </row>
    <row r="2" spans="1:16" ht="25.5" customHeight="1" x14ac:dyDescent="0.2">
      <c r="A2" s="405" t="s">
        <v>740</v>
      </c>
      <c r="B2" s="405"/>
      <c r="C2" s="405"/>
      <c r="D2" s="405"/>
      <c r="E2" s="405"/>
      <c r="F2" s="405"/>
      <c r="G2" s="405"/>
      <c r="H2" s="405"/>
      <c r="I2" s="405"/>
      <c r="J2" s="405"/>
      <c r="K2" s="405"/>
      <c r="L2" s="405"/>
      <c r="M2" s="405"/>
      <c r="N2" s="405"/>
      <c r="O2" s="405"/>
    </row>
    <row r="3" spans="1:16" s="4" customFormat="1" ht="24.75" customHeight="1" x14ac:dyDescent="0.2">
      <c r="A3" s="407" t="s">
        <v>279</v>
      </c>
      <c r="B3" s="407"/>
      <c r="C3" s="407"/>
      <c r="D3" s="406" t="s">
        <v>242</v>
      </c>
      <c r="E3" s="406"/>
      <c r="F3" s="105" t="s">
        <v>275</v>
      </c>
      <c r="G3" s="401" t="s">
        <v>736</v>
      </c>
      <c r="H3" s="401"/>
      <c r="I3" s="401"/>
      <c r="J3" s="263"/>
      <c r="K3" s="263"/>
      <c r="L3" s="261" t="s">
        <v>451</v>
      </c>
      <c r="M3" s="401" t="s">
        <v>596</v>
      </c>
      <c r="N3" s="401"/>
      <c r="O3" s="401"/>
    </row>
    <row r="4" spans="1:16" s="4" customFormat="1" ht="17.25" customHeight="1" x14ac:dyDescent="0.2">
      <c r="A4" s="403" t="s">
        <v>280</v>
      </c>
      <c r="B4" s="403"/>
      <c r="C4" s="403"/>
      <c r="D4" s="402" t="s">
        <v>590</v>
      </c>
      <c r="E4" s="402"/>
      <c r="F4" s="403"/>
      <c r="G4" s="403"/>
      <c r="H4" s="403"/>
      <c r="I4" s="403"/>
      <c r="J4" s="264"/>
      <c r="K4" s="403" t="s">
        <v>278</v>
      </c>
      <c r="L4" s="403"/>
      <c r="M4" s="412">
        <v>42364</v>
      </c>
      <c r="N4" s="412"/>
      <c r="O4" s="247">
        <v>0.625</v>
      </c>
    </row>
    <row r="5" spans="1:16" ht="18.75" customHeight="1" x14ac:dyDescent="0.2">
      <c r="A5" s="5"/>
      <c r="B5" s="5"/>
      <c r="C5" s="5"/>
      <c r="D5" s="9"/>
      <c r="E5" s="6"/>
      <c r="F5" s="7"/>
      <c r="G5" s="8"/>
      <c r="H5" s="8"/>
      <c r="I5" s="8"/>
      <c r="J5" s="8"/>
      <c r="K5" s="8"/>
      <c r="L5" s="8"/>
      <c r="M5" s="8"/>
      <c r="N5" s="384"/>
      <c r="O5" s="384"/>
    </row>
    <row r="6" spans="1:16" ht="15.75" x14ac:dyDescent="0.2">
      <c r="A6" s="413" t="s">
        <v>6</v>
      </c>
      <c r="B6" s="413"/>
      <c r="C6" s="410" t="s">
        <v>248</v>
      </c>
      <c r="D6" s="410" t="s">
        <v>282</v>
      </c>
      <c r="E6" s="413" t="s">
        <v>7</v>
      </c>
      <c r="F6" s="413" t="s">
        <v>55</v>
      </c>
      <c r="G6" s="414" t="s">
        <v>44</v>
      </c>
      <c r="H6" s="414"/>
      <c r="I6" s="414"/>
      <c r="J6" s="414"/>
      <c r="K6" s="414"/>
      <c r="L6" s="414"/>
      <c r="M6" s="414"/>
      <c r="N6" s="411" t="s">
        <v>8</v>
      </c>
      <c r="O6" s="411" t="s">
        <v>452</v>
      </c>
    </row>
    <row r="7" spans="1:16" ht="21.75" customHeight="1" x14ac:dyDescent="0.2">
      <c r="A7" s="413"/>
      <c r="B7" s="413"/>
      <c r="C7" s="410"/>
      <c r="D7" s="410"/>
      <c r="E7" s="413"/>
      <c r="F7" s="413"/>
      <c r="G7" s="108">
        <v>1</v>
      </c>
      <c r="H7" s="108">
        <v>2</v>
      </c>
      <c r="I7" s="108">
        <v>3</v>
      </c>
      <c r="J7" s="266" t="s">
        <v>453</v>
      </c>
      <c r="K7" s="262">
        <v>4</v>
      </c>
      <c r="L7" s="262">
        <v>5</v>
      </c>
      <c r="M7" s="108">
        <v>6</v>
      </c>
      <c r="N7" s="411"/>
      <c r="O7" s="411"/>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8" t="s">
        <v>4</v>
      </c>
      <c r="B49" s="408"/>
      <c r="C49" s="408"/>
      <c r="D49" s="408"/>
      <c r="E49" s="101" t="s">
        <v>0</v>
      </c>
      <c r="F49" s="101" t="s">
        <v>1</v>
      </c>
      <c r="G49" s="409" t="s">
        <v>2</v>
      </c>
      <c r="H49" s="409"/>
      <c r="I49" s="409"/>
      <c r="J49" s="409"/>
      <c r="K49" s="409"/>
      <c r="L49" s="409"/>
      <c r="M49" s="409"/>
      <c r="N49" s="409" t="s">
        <v>3</v>
      </c>
      <c r="O49" s="409"/>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19" t="s">
        <v>245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row>
    <row r="2" spans="1:69" s="10" customFormat="1" ht="36.75" customHeight="1" x14ac:dyDescent="0.2">
      <c r="A2" s="420" t="s">
        <v>740</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row>
    <row r="3" spans="1:69" s="77" customFormat="1" ht="23.25" customHeight="1" x14ac:dyDescent="0.2">
      <c r="A3" s="421" t="s">
        <v>279</v>
      </c>
      <c r="B3" s="421"/>
      <c r="C3" s="421"/>
      <c r="D3" s="421"/>
      <c r="E3" s="422" t="s">
        <v>236</v>
      </c>
      <c r="F3" s="422"/>
      <c r="G3" s="75"/>
      <c r="H3" s="75"/>
      <c r="I3" s="75"/>
      <c r="J3" s="75"/>
      <c r="K3" s="75"/>
      <c r="L3" s="75"/>
      <c r="M3" s="75"/>
      <c r="N3" s="75"/>
      <c r="O3" s="75"/>
      <c r="P3" s="75"/>
      <c r="Q3" s="75"/>
      <c r="R3" s="75"/>
      <c r="S3" s="75"/>
      <c r="T3" s="75"/>
      <c r="U3" s="423"/>
      <c r="V3" s="423"/>
      <c r="W3" s="423"/>
      <c r="X3" s="423"/>
      <c r="Y3" s="75"/>
      <c r="Z3" s="75"/>
      <c r="AA3" s="421" t="s">
        <v>275</v>
      </c>
      <c r="AB3" s="421"/>
      <c r="AC3" s="421"/>
      <c r="AD3" s="421"/>
      <c r="AE3" s="421"/>
      <c r="AF3" s="424" t="s">
        <v>593</v>
      </c>
      <c r="AG3" s="424"/>
      <c r="AH3" s="424"/>
      <c r="AI3" s="424"/>
      <c r="AJ3" s="424"/>
      <c r="AK3" s="75"/>
      <c r="AL3" s="75"/>
      <c r="AM3" s="75"/>
      <c r="AN3" s="75"/>
      <c r="AO3" s="75"/>
      <c r="AP3" s="75"/>
      <c r="AQ3" s="75"/>
      <c r="AR3" s="76"/>
      <c r="AS3" s="76"/>
      <c r="AT3" s="76"/>
      <c r="AU3" s="76"/>
      <c r="AV3" s="76"/>
      <c r="AW3" s="421" t="s">
        <v>277</v>
      </c>
      <c r="AX3" s="421"/>
      <c r="AY3" s="421"/>
      <c r="AZ3" s="421"/>
      <c r="BA3" s="421"/>
      <c r="BB3" s="421"/>
      <c r="BC3" s="424" t="s">
        <v>597</v>
      </c>
      <c r="BD3" s="424"/>
      <c r="BE3" s="424"/>
      <c r="BF3" s="424"/>
      <c r="BG3" s="424"/>
      <c r="BH3" s="424"/>
      <c r="BI3" s="424"/>
      <c r="BJ3" s="424"/>
      <c r="BK3" s="424"/>
      <c r="BL3" s="424"/>
      <c r="BM3" s="424"/>
      <c r="BN3" s="424"/>
      <c r="BO3" s="424"/>
      <c r="BP3" s="424"/>
      <c r="BQ3" s="424"/>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5">
        <v>42364</v>
      </c>
      <c r="BD4" s="425"/>
      <c r="BE4" s="425"/>
      <c r="BF4" s="425"/>
      <c r="BG4" s="425"/>
      <c r="BH4" s="425"/>
      <c r="BI4" s="426">
        <v>0.58333333333333337</v>
      </c>
      <c r="BJ4" s="426"/>
      <c r="BK4" s="426"/>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0">
        <v>42355.455562384261</v>
      </c>
      <c r="BP5" s="400"/>
      <c r="BQ5" s="400"/>
    </row>
    <row r="6" spans="1:69" ht="22.5" customHeight="1" x14ac:dyDescent="0.2">
      <c r="A6" s="430" t="s">
        <v>6</v>
      </c>
      <c r="B6" s="432"/>
      <c r="C6" s="430" t="s">
        <v>248</v>
      </c>
      <c r="D6" s="430" t="s">
        <v>21</v>
      </c>
      <c r="E6" s="430" t="s">
        <v>7</v>
      </c>
      <c r="F6" s="430"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18" t="s">
        <v>8</v>
      </c>
      <c r="BP6" s="416" t="s">
        <v>449</v>
      </c>
      <c r="BQ6" s="417" t="s">
        <v>9</v>
      </c>
    </row>
    <row r="7" spans="1:69" ht="54.75" customHeight="1" x14ac:dyDescent="0.2">
      <c r="A7" s="431"/>
      <c r="B7" s="432"/>
      <c r="C7" s="431"/>
      <c r="D7" s="431"/>
      <c r="E7" s="431"/>
      <c r="F7" s="431"/>
      <c r="G7" s="415">
        <v>230</v>
      </c>
      <c r="H7" s="415"/>
      <c r="I7" s="415"/>
      <c r="J7" s="415">
        <v>240</v>
      </c>
      <c r="K7" s="415"/>
      <c r="L7" s="415"/>
      <c r="M7" s="415">
        <v>250</v>
      </c>
      <c r="N7" s="415"/>
      <c r="O7" s="415"/>
      <c r="P7" s="415">
        <v>260</v>
      </c>
      <c r="Q7" s="415"/>
      <c r="R7" s="415"/>
      <c r="S7" s="415">
        <v>270</v>
      </c>
      <c r="T7" s="415"/>
      <c r="U7" s="415"/>
      <c r="V7" s="415">
        <v>280</v>
      </c>
      <c r="W7" s="415"/>
      <c r="X7" s="415"/>
      <c r="Y7" s="415">
        <v>290</v>
      </c>
      <c r="Z7" s="415"/>
      <c r="AA7" s="415"/>
      <c r="AB7" s="415">
        <v>300</v>
      </c>
      <c r="AC7" s="415"/>
      <c r="AD7" s="415"/>
      <c r="AE7" s="415">
        <v>305</v>
      </c>
      <c r="AF7" s="415"/>
      <c r="AG7" s="415"/>
      <c r="AH7" s="415">
        <v>310</v>
      </c>
      <c r="AI7" s="415"/>
      <c r="AJ7" s="415"/>
      <c r="AK7" s="415">
        <v>315</v>
      </c>
      <c r="AL7" s="415"/>
      <c r="AM7" s="415"/>
      <c r="AN7" s="415">
        <v>320</v>
      </c>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8"/>
      <c r="BP7" s="416"/>
      <c r="BQ7" s="417"/>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04" t="s">
        <v>245</v>
      </c>
      <c r="B1" s="404"/>
      <c r="C1" s="404"/>
      <c r="D1" s="404"/>
      <c r="E1" s="404"/>
      <c r="F1" s="404"/>
      <c r="G1" s="404"/>
      <c r="H1" s="404"/>
      <c r="I1" s="404"/>
      <c r="J1" s="404"/>
      <c r="K1" s="404"/>
      <c r="L1" s="404"/>
      <c r="M1" s="404"/>
      <c r="N1" s="404"/>
      <c r="O1" s="404"/>
    </row>
    <row r="2" spans="1:16" ht="25.5" customHeight="1" x14ac:dyDescent="0.2">
      <c r="A2" s="405" t="s">
        <v>740</v>
      </c>
      <c r="B2" s="405"/>
      <c r="C2" s="405"/>
      <c r="D2" s="405"/>
      <c r="E2" s="405"/>
      <c r="F2" s="405"/>
      <c r="G2" s="405"/>
      <c r="H2" s="405"/>
      <c r="I2" s="405"/>
      <c r="J2" s="405"/>
      <c r="K2" s="405"/>
      <c r="L2" s="405"/>
      <c r="M2" s="405"/>
      <c r="N2" s="405"/>
      <c r="O2" s="405"/>
    </row>
    <row r="3" spans="1:16" s="4" customFormat="1" ht="20.25" customHeight="1" x14ac:dyDescent="0.2">
      <c r="A3" s="407" t="s">
        <v>279</v>
      </c>
      <c r="B3" s="407"/>
      <c r="C3" s="407"/>
      <c r="D3" s="406" t="s">
        <v>363</v>
      </c>
      <c r="E3" s="406"/>
      <c r="F3" s="105" t="s">
        <v>275</v>
      </c>
      <c r="G3" s="401" t="s">
        <v>594</v>
      </c>
      <c r="H3" s="401"/>
      <c r="I3" s="401"/>
      <c r="J3" s="263"/>
      <c r="K3" s="263"/>
      <c r="L3" s="261" t="s">
        <v>451</v>
      </c>
      <c r="M3" s="435" t="s">
        <v>598</v>
      </c>
      <c r="N3" s="435"/>
      <c r="O3" s="435"/>
    </row>
    <row r="4" spans="1:16" s="4" customFormat="1" ht="17.25" customHeight="1" x14ac:dyDescent="0.2">
      <c r="A4" s="403" t="s">
        <v>280</v>
      </c>
      <c r="B4" s="403"/>
      <c r="C4" s="403"/>
      <c r="D4" s="402" t="s">
        <v>590</v>
      </c>
      <c r="E4" s="402"/>
      <c r="F4" s="180" t="s">
        <v>442</v>
      </c>
      <c r="G4" s="181" t="s">
        <v>595</v>
      </c>
      <c r="H4" s="106"/>
      <c r="I4" s="269"/>
      <c r="J4" s="269"/>
      <c r="K4" s="403" t="s">
        <v>278</v>
      </c>
      <c r="L4" s="403"/>
      <c r="M4" s="269"/>
      <c r="N4" s="260">
        <v>42364</v>
      </c>
      <c r="O4" s="247">
        <v>0.65277777777777779</v>
      </c>
    </row>
    <row r="5" spans="1:16" ht="13.5" customHeight="1" x14ac:dyDescent="0.2">
      <c r="A5" s="5"/>
      <c r="B5" s="5"/>
      <c r="C5" s="5"/>
      <c r="D5" s="9"/>
      <c r="E5" s="6"/>
      <c r="F5" s="7"/>
      <c r="G5" s="8"/>
      <c r="H5" s="8"/>
      <c r="I5" s="8"/>
      <c r="J5" s="8"/>
      <c r="K5" s="8"/>
      <c r="L5" s="8"/>
      <c r="M5" s="8"/>
      <c r="N5" s="400">
        <v>42355.455562384261</v>
      </c>
      <c r="O5" s="400"/>
    </row>
    <row r="6" spans="1:16" ht="15.75" x14ac:dyDescent="0.2">
      <c r="A6" s="413" t="s">
        <v>6</v>
      </c>
      <c r="B6" s="413"/>
      <c r="C6" s="410" t="s">
        <v>248</v>
      </c>
      <c r="D6" s="410" t="s">
        <v>282</v>
      </c>
      <c r="E6" s="413" t="s">
        <v>7</v>
      </c>
      <c r="F6" s="413" t="s">
        <v>55</v>
      </c>
      <c r="G6" s="414" t="s">
        <v>44</v>
      </c>
      <c r="H6" s="414"/>
      <c r="I6" s="414"/>
      <c r="J6" s="414"/>
      <c r="K6" s="414"/>
      <c r="L6" s="414"/>
      <c r="M6" s="414"/>
      <c r="N6" s="433" t="s">
        <v>8</v>
      </c>
      <c r="O6" s="433" t="s">
        <v>452</v>
      </c>
    </row>
    <row r="7" spans="1:16" ht="24" x14ac:dyDescent="0.2">
      <c r="A7" s="413"/>
      <c r="B7" s="413"/>
      <c r="C7" s="410"/>
      <c r="D7" s="410"/>
      <c r="E7" s="413"/>
      <c r="F7" s="413"/>
      <c r="G7" s="108">
        <v>1</v>
      </c>
      <c r="H7" s="108">
        <v>2</v>
      </c>
      <c r="I7" s="108">
        <v>3</v>
      </c>
      <c r="J7" s="266" t="s">
        <v>453</v>
      </c>
      <c r="K7" s="262">
        <v>4</v>
      </c>
      <c r="L7" s="262">
        <v>5</v>
      </c>
      <c r="M7" s="262">
        <v>6</v>
      </c>
      <c r="N7" s="434"/>
      <c r="O7" s="434"/>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8" t="s">
        <v>4</v>
      </c>
      <c r="B49" s="408"/>
      <c r="C49" s="408"/>
      <c r="D49" s="408"/>
      <c r="E49" s="101" t="s">
        <v>0</v>
      </c>
      <c r="F49" s="101" t="s">
        <v>1</v>
      </c>
      <c r="G49" s="409" t="s">
        <v>2</v>
      </c>
      <c r="H49" s="409"/>
      <c r="I49" s="409"/>
      <c r="J49" s="409"/>
      <c r="K49" s="409"/>
      <c r="L49" s="409"/>
      <c r="M49" s="409"/>
      <c r="N49" s="409" t="s">
        <v>3</v>
      </c>
      <c r="O49" s="409"/>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2018-04-19T09:21:52Z</cp:lastPrinted>
  <dcterms:created xsi:type="dcterms:W3CDTF">2004-05-10T13:01:28Z</dcterms:created>
  <dcterms:modified xsi:type="dcterms:W3CDTF">2018-04-19T09:22:01Z</dcterms:modified>
</cp:coreProperties>
</file>